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30" yWindow="120" windowWidth="14760" windowHeight="11490" tabRatio="857"/>
  </bookViews>
  <sheets>
    <sheet name="14.1" sheetId="27" r:id="rId1"/>
    <sheet name="14.2" sheetId="26" r:id="rId2"/>
  </sheets>
  <definedNames>
    <definedName name="_xlnm.Print_Area" localSheetId="0">'14.1'!$A$1:$BL$70</definedName>
  </definedNames>
  <calcPr calcId="124519"/>
</workbook>
</file>

<file path=xl/calcChain.xml><?xml version="1.0" encoding="utf-8"?>
<calcChain xmlns="http://schemas.openxmlformats.org/spreadsheetml/2006/main">
  <c r="AX11" i="26"/>
  <c r="AS11"/>
  <c r="AN11"/>
  <c r="AI11"/>
  <c r="AC20" l="1"/>
  <c r="AC22"/>
  <c r="AC23"/>
  <c r="AC11" l="1"/>
  <c r="AZ60" i="27" l="1"/>
  <c r="AP46"/>
  <c r="AU46"/>
  <c r="AZ46"/>
  <c r="AF24"/>
  <c r="AP49"/>
  <c r="AF49"/>
  <c r="AZ49" l="1"/>
  <c r="AK54" l="1"/>
  <c r="AK53" s="1"/>
  <c r="AK46" s="1"/>
  <c r="AK45" s="1"/>
  <c r="AP54"/>
  <c r="AP53" s="1"/>
  <c r="AP45" s="1"/>
  <c r="AF54"/>
  <c r="AF53" s="1"/>
  <c r="AK51"/>
  <c r="AP51"/>
  <c r="AZ59"/>
  <c r="AZ58"/>
  <c r="AU56"/>
  <c r="AP56"/>
  <c r="AZ57"/>
  <c r="AU55"/>
  <c r="AU54" s="1"/>
  <c r="AU53" s="1"/>
  <c r="AU45" s="1"/>
  <c r="AU51"/>
  <c r="AP48"/>
  <c r="AK48"/>
  <c r="AZ56" l="1"/>
  <c r="AU22"/>
  <c r="AU21" s="1"/>
  <c r="AK56"/>
  <c r="AK22" s="1"/>
  <c r="AP22"/>
  <c r="AP21" s="1"/>
  <c r="AZ55"/>
  <c r="AZ54" s="1"/>
  <c r="AZ53" s="1"/>
  <c r="AZ45" s="1"/>
  <c r="AZ22" s="1"/>
  <c r="AZ21" s="1"/>
  <c r="AZ52"/>
  <c r="AZ51" s="1"/>
  <c r="AZ50"/>
  <c r="AZ48" s="1"/>
  <c r="AU48"/>
  <c r="AN22" i="26"/>
  <c r="AS22"/>
  <c r="AX22"/>
  <c r="AI22"/>
  <c r="AN10"/>
  <c r="AS10"/>
  <c r="AX10"/>
  <c r="AX9" s="1"/>
  <c r="AI10"/>
  <c r="AC10"/>
  <c r="AF51" i="27"/>
  <c r="AF56"/>
  <c r="AF48"/>
  <c r="AF45" l="1"/>
  <c r="AF22"/>
  <c r="AK21"/>
  <c r="AF21" s="1"/>
  <c r="AF46"/>
  <c r="CC83" l="1"/>
  <c r="CB81"/>
  <c r="CC84"/>
  <c r="AS9" i="26" l="1"/>
  <c r="AI9"/>
  <c r="AC21"/>
  <c r="AC9" s="1"/>
  <c r="AN9"/>
</calcChain>
</file>

<file path=xl/sharedStrings.xml><?xml version="1.0" encoding="utf-8"?>
<sst xmlns="http://schemas.openxmlformats.org/spreadsheetml/2006/main" count="405" uniqueCount="173">
  <si>
    <t>к приказу Минэнерго России</t>
  </si>
  <si>
    <t>от 24 марта 2010 г. № 114</t>
  </si>
  <si>
    <t>Утверждаю</t>
  </si>
  <si>
    <t>(подпись)</t>
  </si>
  <si>
    <t>«</t>
  </si>
  <si>
    <t>»</t>
  </si>
  <si>
    <t>20</t>
  </si>
  <si>
    <t>года</t>
  </si>
  <si>
    <t>М. П.</t>
  </si>
  <si>
    <t>№№</t>
  </si>
  <si>
    <t>Наименование объекта</t>
  </si>
  <si>
    <t>Остаток</t>
  </si>
  <si>
    <t>Объем финансирования</t>
  </si>
  <si>
    <t>Осталось</t>
  </si>
  <si>
    <t>Причины</t>
  </si>
  <si>
    <t>стоимости</t>
  </si>
  <si>
    <t>[отчетный год]</t>
  </si>
  <si>
    <t>профинан-</t>
  </si>
  <si>
    <t>на начало</t>
  </si>
  <si>
    <t>всего</t>
  </si>
  <si>
    <t>1 кв.</t>
  </si>
  <si>
    <t>2 кв.</t>
  </si>
  <si>
    <t>4 кв.</t>
  </si>
  <si>
    <t>сировать</t>
  </si>
  <si>
    <t>план</t>
  </si>
  <si>
    <t>отчетного</t>
  </si>
  <si>
    <t>1.</t>
  </si>
  <si>
    <t>Техническое перевооружение</t>
  </si>
  <si>
    <t>и реконструкция</t>
  </si>
  <si>
    <t>1.1.</t>
  </si>
  <si>
    <t>Энергосбережение и повышение</t>
  </si>
  <si>
    <t>энергетической эффективности</t>
  </si>
  <si>
    <t>1</t>
  </si>
  <si>
    <t>Объект 1</t>
  </si>
  <si>
    <t>2</t>
  </si>
  <si>
    <t>Объект 2</t>
  </si>
  <si>
    <t>…</t>
  </si>
  <si>
    <t>1.2.</t>
  </si>
  <si>
    <t>Создание систем противоаварийной</t>
  </si>
  <si>
    <t>и режимной автоматики</t>
  </si>
  <si>
    <t>1.3.</t>
  </si>
  <si>
    <t>Создание систем телемеханики</t>
  </si>
  <si>
    <t>и связи</t>
  </si>
  <si>
    <t>1.4.</t>
  </si>
  <si>
    <t>Установка устройств регулирова-</t>
  </si>
  <si>
    <t>ния напряжения и компенсации</t>
  </si>
  <si>
    <t>реактивной мощности</t>
  </si>
  <si>
    <t>2.</t>
  </si>
  <si>
    <t>2.1.</t>
  </si>
  <si>
    <t>2.2.</t>
  </si>
  <si>
    <t>Справочно:</t>
  </si>
  <si>
    <t>Оплата процентов за привлеченные</t>
  </si>
  <si>
    <t>кредитные ресурсы</t>
  </si>
  <si>
    <t>Ввод мощностей</t>
  </si>
  <si>
    <t>Наименование проекта</t>
  </si>
  <si>
    <t>Вывод мощностей</t>
  </si>
  <si>
    <t>№</t>
  </si>
  <si>
    <t>п/п</t>
  </si>
  <si>
    <t>Источник финансирования</t>
  </si>
  <si>
    <t>Собственные средства</t>
  </si>
  <si>
    <t>Прибыль, направляемая на инвестиции:</t>
  </si>
  <si>
    <t>1.1.1.</t>
  </si>
  <si>
    <t>1.1.2.</t>
  </si>
  <si>
    <t>1.1.3.</t>
  </si>
  <si>
    <t>1.1.3.1.</t>
  </si>
  <si>
    <t>1.1.3.2.</t>
  </si>
  <si>
    <t>Амортизация</t>
  </si>
  <si>
    <t>Возврат НДС</t>
  </si>
  <si>
    <t>Прочие собственные средства</t>
  </si>
  <si>
    <t>1.4.1.</t>
  </si>
  <si>
    <t>Привлеченные средства, в т. 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</si>
  <si>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</si>
  <si>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</si>
  <si>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</si>
  <si>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</si>
  <si>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</si>
  <si>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</si>
  <si>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</si>
  <si>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</si>
  <si>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</si>
  <si>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Прочие привлеченные средства</t>
  </si>
  <si>
    <t>план**</t>
  </si>
  <si>
    <t>по результатам</t>
  </si>
  <si>
    <t>года*</t>
  </si>
  <si>
    <t>периода*</t>
  </si>
  <si>
    <t>* В ценах отчетного года.</t>
  </si>
  <si>
    <t>** План, согласно утвержденной инвестиционной программе.</t>
  </si>
  <si>
    <t>план*</t>
  </si>
  <si>
    <t>* План в соответствии с утвержденной инвестиционной программой.</t>
  </si>
  <si>
    <t>3 кв.</t>
  </si>
  <si>
    <t>в тарифе</t>
  </si>
  <si>
    <t>3</t>
  </si>
  <si>
    <t>19</t>
  </si>
  <si>
    <t>Приложение № 14</t>
  </si>
  <si>
    <t>всего,</t>
  </si>
  <si>
    <t>отклонений</t>
  </si>
  <si>
    <t>в том числе инвестиционная составляющая</t>
  </si>
  <si>
    <t>в том числе прибыль со свободного сектора</t>
  </si>
  <si>
    <t>в том числе от технологического присоеди-</t>
  </si>
  <si>
    <t>нения (для электросетевых компаний)</t>
  </si>
  <si>
    <t>нения генерации</t>
  </si>
  <si>
    <t>нения потребителей</t>
  </si>
  <si>
    <t>МВт, Гкал/час, км, МВа</t>
  </si>
  <si>
    <t>Директор ООО "Системы жизнеобеспечения РМ"</t>
  </si>
  <si>
    <t>Ст.Шайгово</t>
  </si>
  <si>
    <t>Теньгушево</t>
  </si>
  <si>
    <t>1,36 км</t>
  </si>
  <si>
    <t>1,05 км</t>
  </si>
  <si>
    <t>0,8 км</t>
  </si>
  <si>
    <t>0,25 МВА</t>
  </si>
  <si>
    <t>-</t>
  </si>
  <si>
    <t>Объект 1- Строительство ТП 10/0,4 кВ п. Сельхозтехника</t>
  </si>
  <si>
    <t>Объект 2- Строительство ВЛ-10 кВ п. Сельхозтехника</t>
  </si>
  <si>
    <t>Объект 3-Строительство ВЛ-0,4 кВ п. Сельхозтехника</t>
  </si>
  <si>
    <t>Объект 2- Строительство ВЛ-10 кВ по ул. Ленина, Колхозная, Секаевская, Интернациональная, Полевая</t>
  </si>
  <si>
    <t>Объект 1- Строительство 3-х ТП 10/0,4 кВ по ул. Ленина, Колхозная, Сакаевская</t>
  </si>
  <si>
    <t>Объект 3-Строительство ВЛ-0,4 кВ по ул. Сакаевская, Интернациональная, Полевая</t>
  </si>
  <si>
    <t>Ромоданово</t>
  </si>
  <si>
    <t>3,6 км</t>
  </si>
  <si>
    <t>Объект 1-Реконструкция ВЛ-0,4 кВ по ул. Механическая, Пионерская, Набережная, Пролетарская, Первомайская, Ленина</t>
  </si>
  <si>
    <t xml:space="preserve">Перечень инвестиционных проектов ивестиционной программы и план </t>
  </si>
  <si>
    <t>2013 г.</t>
  </si>
  <si>
    <t>План ввода/вывода объектов в 2013 г.</t>
  </si>
  <si>
    <t xml:space="preserve"> </t>
  </si>
  <si>
    <t>0,1 км</t>
  </si>
  <si>
    <t>С.Н. Балакин</t>
  </si>
  <si>
    <t>План ввода/вывода объектов в 2019 г.</t>
  </si>
  <si>
    <t>Источники финансирования инвестиционной программы на 2019 год, млн. рублей</t>
  </si>
  <si>
    <t>их финансирования на 2019 год.</t>
  </si>
  <si>
    <t>за 2019 г.</t>
  </si>
  <si>
    <t>Реконструкция ВЛ-0,4 кВ РМ, Большеберезниковский район, . Б. Березники по ул. 50 лет Октября, 60 лет Октября, Победы, Луначарского</t>
  </si>
  <si>
    <t>Реконструкция ВЛ-0,4 кВ, РМ, Лямбирский район, с. Лямбирь по ул. Комсомольская, Октябрьская</t>
  </si>
  <si>
    <t>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</si>
  <si>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</si>
  <si>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</si>
  <si>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</si>
  <si>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1.2.2</t>
  </si>
  <si>
    <t>Реконструкция, модернизация, техническое перевооружение, всего</t>
  </si>
  <si>
    <t>0.2</t>
  </si>
  <si>
    <t>ВСЕГО по инвестиционной программе,</t>
  </si>
  <si>
    <t xml:space="preserve">Мероприятие по замене провода меньшего сечения на большее  в с. Б.Березники Большеберезниковского района </t>
  </si>
  <si>
    <t>1.2.2.2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</si>
  <si>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</si>
  <si>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</si>
  <si>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Замена старых индукционных приборов учета (класс точности 2.5) на АСКУЭ</t>
  </si>
  <si>
    <t>1.2.3</t>
  </si>
  <si>
    <t>1.2.3.1</t>
  </si>
  <si>
    <t>Прочее новое строительство объектов электросетевого хозяйства, всего, в том числе:</t>
  </si>
  <si>
    <t>1.4</t>
  </si>
  <si>
    <t>Строительство ТП 10/0,4 кВ, РМ, Кочкуровский район, с. Кочкурово по ул. Молодежная</t>
  </si>
  <si>
    <t>Строительство ВЛ-10 кВ, РМ, Кочкуровский район, с. Кочкурово по ул. Молодежная</t>
  </si>
  <si>
    <t>Строительство ВЛ-0,4 кВ, РМ, Кочкуровский район, с. Кочкурово по ул. Молодежная</t>
  </si>
  <si>
    <t>0</t>
  </si>
  <si>
    <t>IV кв.
2019 г.</t>
  </si>
  <si>
    <t>III кв.
2019 г.</t>
  </si>
  <si>
    <t>II кв.
2019 г.</t>
  </si>
  <si>
    <t>I кв.
2019 г.</t>
  </si>
  <si>
    <t>2019 год</t>
  </si>
  <si>
    <t>6,605 км</t>
  </si>
  <si>
    <t>1,0 км</t>
  </si>
  <si>
    <t>1,5 км</t>
  </si>
  <si>
    <t>0,16 Мва</t>
  </si>
  <si>
    <t>3,920 км</t>
  </si>
  <si>
    <t>11,525 км</t>
  </si>
  <si>
    <t>227 шт.</t>
  </si>
  <si>
    <t>13,125/0,16/227</t>
  </si>
  <si>
    <t>13,125 км</t>
  </si>
  <si>
    <t>4,020 км/0,16МВа</t>
  </si>
  <si>
    <t xml:space="preserve">Реконструкция ВЛ-0,4 кВ, РМ, Лямбирский район, с. Лямбирь </t>
  </si>
  <si>
    <t>1.2</t>
  </si>
  <si>
    <t>программа энергосбережения</t>
  </si>
  <si>
    <t>1.5</t>
  </si>
  <si>
    <r>
      <t>Технологическое присоединение новых потребителей (</t>
    </r>
    <r>
      <rPr>
        <sz val="9"/>
        <rFont val="Times New Roman"/>
        <family val="1"/>
        <charset val="204"/>
      </rPr>
      <t>выпадающие доходы при технологичеаком присоединение потребителшей с заяв. максимальной мощностью до 15 кВт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</si>
</sst>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47">
    <xf numFmtId="0" fontId="0" fillId="0" borderId="0" xfId="0"/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5" fillId="0" borderId="12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/>
    </xf>
    <xf numFmtId="0" fontId="0" fillId="0" borderId="2" xfId="0" applyBorder="1"/>
    <xf numFmtId="49" fontId="2" fillId="0" borderId="1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top"/>
    </xf>
    <xf numFmtId="0" fontId="9" fillId="0" borderId="4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right" vertical="center"/>
    </xf>
    <xf numFmtId="0" fontId="9" fillId="0" borderId="2" xfId="0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wrapText="1"/>
    </xf>
    <xf numFmtId="49" fontId="9" fillId="0" borderId="1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  <xf numFmtId="164" fontId="9" fillId="0" borderId="1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49" fontId="9" fillId="0" borderId="8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9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5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8" xfId="0" applyNumberFormat="1" applyFont="1" applyBorder="1" applyAlignment="1">
      <alignment horizontal="right" vertical="center"/>
    </xf>
    <xf numFmtId="164" fontId="9" fillId="0" borderId="3" xfId="0" applyNumberFormat="1" applyFont="1" applyBorder="1" applyAlignment="1">
      <alignment horizontal="right" vertical="center"/>
    </xf>
    <xf numFmtId="164" fontId="9" fillId="0" borderId="9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9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/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/>
    <xf numFmtId="49" fontId="2" fillId="0" borderId="15" xfId="0" applyNumberFormat="1" applyFont="1" applyBorder="1" applyAlignment="1"/>
    <xf numFmtId="164" fontId="9" fillId="0" borderId="4" xfId="0" applyNumberFormat="1" applyFont="1" applyBorder="1" applyAlignment="1">
      <alignment horizontal="left" vertical="center"/>
    </xf>
    <xf numFmtId="164" fontId="9" fillId="0" borderId="2" xfId="0" applyNumberFormat="1" applyFont="1" applyBorder="1" applyAlignment="1">
      <alignment horizontal="left" vertical="center"/>
    </xf>
    <xf numFmtId="164" fontId="9" fillId="0" borderId="5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3" xfId="0" applyNumberFormat="1" applyFont="1" applyBorder="1" applyAlignment="1">
      <alignment horizontal="left" vertical="center"/>
    </xf>
    <xf numFmtId="164" fontId="9" fillId="0" borderId="9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0" fillId="0" borderId="10" xfId="0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0" fillId="0" borderId="5" xfId="0" applyBorder="1"/>
    <xf numFmtId="0" fontId="2" fillId="0" borderId="8" xfId="0" applyNumberFormat="1" applyFont="1" applyBorder="1" applyAlignment="1">
      <alignment horizontal="center" vertical="top"/>
    </xf>
    <xf numFmtId="0" fontId="0" fillId="0" borderId="3" xfId="0" applyBorder="1"/>
    <xf numFmtId="0" fontId="0" fillId="0" borderId="9" xfId="0" applyBorder="1"/>
    <xf numFmtId="0" fontId="0" fillId="0" borderId="0" xfId="0" applyBorder="1"/>
    <xf numFmtId="0" fontId="0" fillId="0" borderId="7" xfId="0" applyBorder="1"/>
    <xf numFmtId="0" fontId="2" fillId="0" borderId="3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1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ED93"/>
  <sheetViews>
    <sheetView tabSelected="1" topLeftCell="A51" workbookViewId="0">
      <selection activeCell="BE45" sqref="BE45:BL45"/>
    </sheetView>
  </sheetViews>
  <sheetFormatPr defaultColWidth="1.42578125" defaultRowHeight="12.75"/>
  <cols>
    <col min="1" max="2" width="1.42578125" style="13"/>
    <col min="3" max="3" width="4.42578125" style="13" customWidth="1"/>
    <col min="4" max="22" width="1.42578125" style="13"/>
    <col min="23" max="23" width="6.85546875" style="13" customWidth="1"/>
    <col min="24" max="28" width="1.42578125" style="13"/>
    <col min="29" max="29" width="0.28515625" style="13" customWidth="1"/>
    <col min="30" max="35" width="1.42578125" style="13"/>
    <col min="36" max="36" width="2.5703125" style="13" customWidth="1"/>
    <col min="37" max="39" width="1.42578125" style="13"/>
    <col min="40" max="40" width="2" style="13" customWidth="1"/>
    <col min="41" max="43" width="1.42578125" style="13"/>
    <col min="44" max="44" width="2.5703125" style="13" customWidth="1"/>
    <col min="45" max="62" width="1.42578125" style="13"/>
    <col min="63" max="63" width="2.28515625" style="13" customWidth="1"/>
    <col min="64" max="76" width="1.42578125" style="13"/>
    <col min="77" max="77" width="4.7109375" style="13" customWidth="1"/>
    <col min="78" max="78" width="8" style="13" customWidth="1"/>
    <col min="79" max="79" width="6.85546875" style="13" customWidth="1"/>
    <col min="80" max="80" width="7.5703125" style="13" customWidth="1"/>
    <col min="81" max="81" width="7.7109375" style="13" customWidth="1"/>
    <col min="82" max="82" width="8.28515625" style="13" customWidth="1"/>
    <col min="83" max="83" width="9.7109375" style="13" customWidth="1"/>
    <col min="84" max="92" width="4.7109375" style="13" customWidth="1"/>
    <col min="93" max="16384" width="1.42578125" style="13"/>
  </cols>
  <sheetData>
    <row r="1" spans="1:134" s="1" customFormat="1" ht="11.25">
      <c r="BL1" s="2" t="s">
        <v>93</v>
      </c>
    </row>
    <row r="2" spans="1:134" s="1" customFormat="1" ht="11.25">
      <c r="BL2" s="2" t="s">
        <v>0</v>
      </c>
    </row>
    <row r="3" spans="1:134" s="1" customFormat="1" ht="11.25">
      <c r="BL3" s="2" t="s">
        <v>1</v>
      </c>
    </row>
    <row r="4" spans="1:134" s="3" customFormat="1" ht="12"/>
    <row r="5" spans="1:134" s="5" customFormat="1" ht="14.25">
      <c r="A5" s="175" t="s">
        <v>120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</row>
    <row r="6" spans="1:134" s="5" customFormat="1" ht="14.25">
      <c r="A6" s="175" t="s">
        <v>128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</row>
    <row r="7" spans="1:134" s="6" customFormat="1" ht="12"/>
    <row r="8" spans="1:134" s="6" customFormat="1" ht="12">
      <c r="BL8" s="3" t="s">
        <v>2</v>
      </c>
    </row>
    <row r="9" spans="1:134" s="6" customFormat="1">
      <c r="BL9" s="14" t="s">
        <v>103</v>
      </c>
    </row>
    <row r="10" spans="1:134" s="6" customFormat="1">
      <c r="AT10" s="34" t="s">
        <v>125</v>
      </c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</row>
    <row r="11" spans="1:134" s="7" customFormat="1" ht="10.5">
      <c r="AT11" s="38" t="s">
        <v>3</v>
      </c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134" s="6" customFormat="1" ht="12">
      <c r="AT12" s="3" t="s">
        <v>4</v>
      </c>
      <c r="AU12" s="35"/>
      <c r="AV12" s="35"/>
      <c r="AW12" s="6" t="s">
        <v>5</v>
      </c>
      <c r="AX12" s="36"/>
      <c r="AY12" s="36"/>
      <c r="AZ12" s="36"/>
      <c r="BA12" s="36"/>
      <c r="BB12" s="36"/>
      <c r="BC12" s="36"/>
      <c r="BD12" s="36"/>
      <c r="BE12" s="36"/>
      <c r="BF12" s="37" t="s">
        <v>6</v>
      </c>
      <c r="BG12" s="37"/>
      <c r="BH12" s="35" t="s">
        <v>92</v>
      </c>
      <c r="BI12" s="35"/>
      <c r="BJ12" s="6" t="s">
        <v>7</v>
      </c>
    </row>
    <row r="13" spans="1:134" s="6" customFormat="1" ht="12">
      <c r="AT13" s="3"/>
      <c r="AU13" s="16"/>
      <c r="AV13" s="16"/>
      <c r="AX13" s="17"/>
      <c r="AY13" s="17"/>
      <c r="AZ13" s="17"/>
      <c r="BA13" s="17"/>
      <c r="BB13" s="17"/>
      <c r="BC13" s="17"/>
      <c r="BD13" s="17"/>
      <c r="BE13" s="17"/>
      <c r="BF13" s="15"/>
      <c r="BG13" s="15"/>
      <c r="BH13" s="16"/>
      <c r="BI13" s="16"/>
      <c r="BL13" s="3" t="s">
        <v>8</v>
      </c>
    </row>
    <row r="14" spans="1:134" s="6" customFormat="1" ht="12"/>
    <row r="15" spans="1:134" s="21" customFormat="1" ht="12">
      <c r="A15" s="69" t="s">
        <v>9</v>
      </c>
      <c r="B15" s="69"/>
      <c r="C15" s="69"/>
      <c r="D15" s="69" t="s">
        <v>10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172"/>
      <c r="X15" s="69" t="s">
        <v>11</v>
      </c>
      <c r="Y15" s="69"/>
      <c r="Z15" s="69"/>
      <c r="AA15" s="69"/>
      <c r="AB15" s="69"/>
      <c r="AC15" s="69"/>
      <c r="AD15" s="69"/>
      <c r="AE15" s="69"/>
      <c r="AF15" s="172" t="s">
        <v>12</v>
      </c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4"/>
      <c r="BE15" s="69" t="s">
        <v>13</v>
      </c>
      <c r="BF15" s="69"/>
      <c r="BG15" s="69"/>
      <c r="BH15" s="69"/>
      <c r="BI15" s="69"/>
      <c r="BJ15" s="69"/>
      <c r="BK15" s="69"/>
      <c r="BL15" s="69"/>
    </row>
    <row r="16" spans="1:134" s="21" customFormat="1" ht="12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169"/>
      <c r="X16" s="62" t="s">
        <v>15</v>
      </c>
      <c r="Y16" s="62"/>
      <c r="Z16" s="62"/>
      <c r="AA16" s="62"/>
      <c r="AB16" s="62"/>
      <c r="AC16" s="62"/>
      <c r="AD16" s="62"/>
      <c r="AE16" s="62"/>
      <c r="AF16" s="169" t="s">
        <v>16</v>
      </c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0"/>
      <c r="AZ16" s="170"/>
      <c r="BA16" s="170"/>
      <c r="BB16" s="170"/>
      <c r="BC16" s="170"/>
      <c r="BD16" s="171"/>
      <c r="BE16" s="62" t="s">
        <v>17</v>
      </c>
      <c r="BF16" s="62"/>
      <c r="BG16" s="62"/>
      <c r="BH16" s="62"/>
      <c r="BI16" s="62"/>
      <c r="BJ16" s="62"/>
      <c r="BK16" s="62"/>
      <c r="BL16" s="62"/>
    </row>
    <row r="17" spans="1:84" s="21" customFormat="1" ht="12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169"/>
      <c r="X17" s="62" t="s">
        <v>18</v>
      </c>
      <c r="Y17" s="62"/>
      <c r="Z17" s="62"/>
      <c r="AA17" s="62"/>
      <c r="AB17" s="62"/>
      <c r="AC17" s="62"/>
      <c r="AD17" s="62"/>
      <c r="AE17" s="62"/>
      <c r="AF17" s="172" t="s">
        <v>94</v>
      </c>
      <c r="AG17" s="173"/>
      <c r="AH17" s="173"/>
      <c r="AI17" s="173"/>
      <c r="AJ17" s="174"/>
      <c r="AK17" s="172" t="s">
        <v>20</v>
      </c>
      <c r="AL17" s="173"/>
      <c r="AM17" s="173"/>
      <c r="AN17" s="173"/>
      <c r="AO17" s="174"/>
      <c r="AP17" s="172" t="s">
        <v>21</v>
      </c>
      <c r="AQ17" s="173"/>
      <c r="AR17" s="173"/>
      <c r="AS17" s="173"/>
      <c r="AT17" s="174"/>
      <c r="AU17" s="172" t="s">
        <v>89</v>
      </c>
      <c r="AV17" s="173"/>
      <c r="AW17" s="173"/>
      <c r="AX17" s="173"/>
      <c r="AY17" s="174"/>
      <c r="AZ17" s="172" t="s">
        <v>22</v>
      </c>
      <c r="BA17" s="173"/>
      <c r="BB17" s="173"/>
      <c r="BC17" s="173"/>
      <c r="BD17" s="174"/>
      <c r="BE17" s="62" t="s">
        <v>23</v>
      </c>
      <c r="BF17" s="62"/>
      <c r="BG17" s="62"/>
      <c r="BH17" s="62"/>
      <c r="BI17" s="62"/>
      <c r="BJ17" s="62"/>
      <c r="BK17" s="62"/>
      <c r="BL17" s="62"/>
    </row>
    <row r="18" spans="1:84" s="21" customFormat="1" ht="12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169"/>
      <c r="X18" s="169" t="s">
        <v>83</v>
      </c>
      <c r="Y18" s="170"/>
      <c r="Z18" s="170"/>
      <c r="AA18" s="170"/>
      <c r="AB18" s="170"/>
      <c r="AC18" s="170"/>
      <c r="AD18" s="170"/>
      <c r="AE18" s="171"/>
      <c r="AF18" s="63" t="s">
        <v>129</v>
      </c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169" t="s">
        <v>82</v>
      </c>
      <c r="BF18" s="170"/>
      <c r="BG18" s="170"/>
      <c r="BH18" s="170"/>
      <c r="BI18" s="170"/>
      <c r="BJ18" s="170"/>
      <c r="BK18" s="170"/>
      <c r="BL18" s="171"/>
      <c r="CA18" s="26"/>
      <c r="CB18" s="26"/>
      <c r="CC18" s="26"/>
      <c r="CD18" s="26"/>
      <c r="CE18" s="26"/>
      <c r="CF18" s="26"/>
    </row>
    <row r="19" spans="1:84" s="21" customFormat="1" ht="12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169"/>
      <c r="X19" s="169"/>
      <c r="Y19" s="170"/>
      <c r="Z19" s="170"/>
      <c r="AA19" s="170"/>
      <c r="AB19" s="170"/>
      <c r="AC19" s="170"/>
      <c r="AD19" s="170"/>
      <c r="AE19" s="171"/>
      <c r="AF19" s="171" t="s">
        <v>81</v>
      </c>
      <c r="AG19" s="62"/>
      <c r="AH19" s="62"/>
      <c r="AI19" s="62"/>
      <c r="AJ19" s="62"/>
      <c r="AK19" s="171" t="s">
        <v>24</v>
      </c>
      <c r="AL19" s="62"/>
      <c r="AM19" s="62"/>
      <c r="AN19" s="62"/>
      <c r="AO19" s="62"/>
      <c r="AP19" s="62" t="s">
        <v>24</v>
      </c>
      <c r="AQ19" s="62"/>
      <c r="AR19" s="62"/>
      <c r="AS19" s="62"/>
      <c r="AT19" s="62"/>
      <c r="AU19" s="62" t="s">
        <v>24</v>
      </c>
      <c r="AV19" s="62"/>
      <c r="AW19" s="62"/>
      <c r="AX19" s="62"/>
      <c r="AY19" s="62"/>
      <c r="AZ19" s="62" t="s">
        <v>24</v>
      </c>
      <c r="BA19" s="62"/>
      <c r="BB19" s="62"/>
      <c r="BC19" s="62"/>
      <c r="BD19" s="62"/>
      <c r="BE19" s="169" t="s">
        <v>25</v>
      </c>
      <c r="BF19" s="170"/>
      <c r="BG19" s="170"/>
      <c r="BH19" s="170"/>
      <c r="BI19" s="170"/>
      <c r="BJ19" s="170"/>
      <c r="BK19" s="170"/>
      <c r="BL19" s="171"/>
      <c r="CA19" s="26"/>
      <c r="CB19" s="26"/>
      <c r="CC19" s="26"/>
      <c r="CD19" s="26"/>
      <c r="CE19" s="26"/>
      <c r="CF19" s="26"/>
    </row>
    <row r="20" spans="1:84" s="21" customFormat="1" ht="1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169"/>
      <c r="X20" s="169"/>
      <c r="Y20" s="170"/>
      <c r="Z20" s="170"/>
      <c r="AA20" s="170"/>
      <c r="AB20" s="170"/>
      <c r="AC20" s="170"/>
      <c r="AD20" s="170"/>
      <c r="AE20" s="171"/>
      <c r="AF20" s="171"/>
      <c r="AG20" s="62"/>
      <c r="AH20" s="62"/>
      <c r="AI20" s="62"/>
      <c r="AJ20" s="62"/>
      <c r="AK20" s="171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169" t="s">
        <v>84</v>
      </c>
      <c r="BF20" s="170"/>
      <c r="BG20" s="170"/>
      <c r="BH20" s="170"/>
      <c r="BI20" s="170"/>
      <c r="BJ20" s="170"/>
      <c r="BK20" s="170"/>
      <c r="BL20" s="171"/>
      <c r="CA20" s="26"/>
      <c r="CB20" s="26"/>
      <c r="CC20" s="26"/>
      <c r="CD20" s="26"/>
      <c r="CE20" s="26"/>
      <c r="CF20" s="26"/>
    </row>
    <row r="21" spans="1:84" s="22" customFormat="1" ht="18" customHeight="1">
      <c r="A21" s="139" t="s">
        <v>152</v>
      </c>
      <c r="B21" s="139"/>
      <c r="C21" s="139"/>
      <c r="D21" s="100" t="s">
        <v>139</v>
      </c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2"/>
      <c r="X21" s="111"/>
      <c r="Y21" s="111"/>
      <c r="Z21" s="111"/>
      <c r="AA21" s="111"/>
      <c r="AB21" s="111"/>
      <c r="AC21" s="111"/>
      <c r="AD21" s="111"/>
      <c r="AE21" s="111"/>
      <c r="AF21" s="109">
        <f>AK21+AP21+AU21+AZ21</f>
        <v>16.237000000000002</v>
      </c>
      <c r="AG21" s="109"/>
      <c r="AH21" s="109"/>
      <c r="AI21" s="109"/>
      <c r="AJ21" s="109"/>
      <c r="AK21" s="109">
        <f>AK22</f>
        <v>0.97899999999999998</v>
      </c>
      <c r="AL21" s="109"/>
      <c r="AM21" s="109"/>
      <c r="AN21" s="109"/>
      <c r="AO21" s="109"/>
      <c r="AP21" s="109">
        <f t="shared" ref="AP21" si="0">AP22</f>
        <v>4.516</v>
      </c>
      <c r="AQ21" s="109"/>
      <c r="AR21" s="109"/>
      <c r="AS21" s="109"/>
      <c r="AT21" s="109"/>
      <c r="AU21" s="109">
        <f t="shared" ref="AU21" si="1">AU22</f>
        <v>5.2639999999999993</v>
      </c>
      <c r="AV21" s="109"/>
      <c r="AW21" s="109"/>
      <c r="AX21" s="109"/>
      <c r="AY21" s="109"/>
      <c r="AZ21" s="109">
        <f t="shared" ref="AZ21" si="2">AZ22</f>
        <v>5.4779999999999998</v>
      </c>
      <c r="BA21" s="109"/>
      <c r="BB21" s="109"/>
      <c r="BC21" s="109"/>
      <c r="BD21" s="109"/>
      <c r="BE21" s="111"/>
      <c r="BF21" s="111"/>
      <c r="BG21" s="111"/>
      <c r="BH21" s="111"/>
      <c r="BI21" s="111"/>
      <c r="BJ21" s="111"/>
      <c r="BK21" s="111"/>
      <c r="BL21" s="111"/>
      <c r="BZ21" s="19"/>
      <c r="CA21" s="26"/>
      <c r="CB21" s="26"/>
      <c r="CC21" s="26"/>
      <c r="CD21" s="26"/>
      <c r="CE21" s="26"/>
      <c r="CF21" s="27"/>
    </row>
    <row r="22" spans="1:84" s="23" customFormat="1" ht="12">
      <c r="A22" s="86" t="s">
        <v>26</v>
      </c>
      <c r="B22" s="87"/>
      <c r="C22" s="88"/>
      <c r="D22" s="77" t="s">
        <v>27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8"/>
      <c r="Y22" s="79"/>
      <c r="Z22" s="79"/>
      <c r="AA22" s="79"/>
      <c r="AB22" s="79"/>
      <c r="AC22" s="79"/>
      <c r="AD22" s="79"/>
      <c r="AE22" s="80"/>
      <c r="AF22" s="127">
        <f>AK22+AP22+AU22+AZ22</f>
        <v>16.237000000000002</v>
      </c>
      <c r="AG22" s="128"/>
      <c r="AH22" s="128"/>
      <c r="AI22" s="128"/>
      <c r="AJ22" s="129"/>
      <c r="AK22" s="127">
        <f>AK45+AK56+AK60</f>
        <v>0.97899999999999998</v>
      </c>
      <c r="AL22" s="128"/>
      <c r="AM22" s="128"/>
      <c r="AN22" s="128"/>
      <c r="AO22" s="129"/>
      <c r="AP22" s="127">
        <f t="shared" ref="AP22" si="3">AP45+AP56+AP60</f>
        <v>4.516</v>
      </c>
      <c r="AQ22" s="128"/>
      <c r="AR22" s="128"/>
      <c r="AS22" s="128"/>
      <c r="AT22" s="129"/>
      <c r="AU22" s="127">
        <f t="shared" ref="AU22" si="4">AU45+AU56+AU60</f>
        <v>5.2639999999999993</v>
      </c>
      <c r="AV22" s="128"/>
      <c r="AW22" s="128"/>
      <c r="AX22" s="128"/>
      <c r="AY22" s="129"/>
      <c r="AZ22" s="127">
        <f t="shared" ref="AZ22" si="5">AZ45+AZ56+AZ60</f>
        <v>5.4779999999999998</v>
      </c>
      <c r="BA22" s="128"/>
      <c r="BB22" s="128"/>
      <c r="BC22" s="128"/>
      <c r="BD22" s="129"/>
      <c r="BE22" s="70"/>
      <c r="BF22" s="71"/>
      <c r="BG22" s="71"/>
      <c r="BH22" s="71"/>
      <c r="BI22" s="71"/>
      <c r="BJ22" s="71"/>
      <c r="BK22" s="71"/>
      <c r="BL22" s="72"/>
      <c r="CA22" s="28"/>
      <c r="CB22" s="28"/>
      <c r="CC22" s="28"/>
      <c r="CD22" s="28"/>
      <c r="CE22" s="28"/>
      <c r="CF22" s="28"/>
    </row>
    <row r="23" spans="1:84" s="23" customFormat="1" ht="12">
      <c r="A23" s="89"/>
      <c r="B23" s="90"/>
      <c r="C23" s="91"/>
      <c r="D23" s="76" t="s">
        <v>28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81"/>
      <c r="Y23" s="82"/>
      <c r="Z23" s="82"/>
      <c r="AA23" s="82"/>
      <c r="AB23" s="82"/>
      <c r="AC23" s="82"/>
      <c r="AD23" s="82"/>
      <c r="AE23" s="83"/>
      <c r="AF23" s="130"/>
      <c r="AG23" s="131"/>
      <c r="AH23" s="131"/>
      <c r="AI23" s="131"/>
      <c r="AJ23" s="132"/>
      <c r="AK23" s="130"/>
      <c r="AL23" s="131"/>
      <c r="AM23" s="131"/>
      <c r="AN23" s="131"/>
      <c r="AO23" s="132"/>
      <c r="AP23" s="130"/>
      <c r="AQ23" s="131"/>
      <c r="AR23" s="131"/>
      <c r="AS23" s="131"/>
      <c r="AT23" s="132"/>
      <c r="AU23" s="130"/>
      <c r="AV23" s="131"/>
      <c r="AW23" s="131"/>
      <c r="AX23" s="131"/>
      <c r="AY23" s="132"/>
      <c r="AZ23" s="130"/>
      <c r="BA23" s="131"/>
      <c r="BB23" s="131"/>
      <c r="BC23" s="131"/>
      <c r="BD23" s="132"/>
      <c r="BE23" s="73"/>
      <c r="BF23" s="74"/>
      <c r="BG23" s="74"/>
      <c r="BH23" s="74"/>
      <c r="BI23" s="74"/>
      <c r="BJ23" s="74"/>
      <c r="BK23" s="74"/>
      <c r="BL23" s="75"/>
      <c r="CA23" s="28"/>
      <c r="CB23" s="28"/>
      <c r="CC23" s="28"/>
      <c r="CD23" s="28"/>
      <c r="CE23" s="28"/>
      <c r="CF23" s="28"/>
    </row>
    <row r="24" spans="1:84" s="23" customFormat="1" ht="12" hidden="1">
      <c r="A24" s="86" t="s">
        <v>29</v>
      </c>
      <c r="B24" s="87"/>
      <c r="C24" s="88"/>
      <c r="D24" s="77" t="s">
        <v>30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8"/>
      <c r="Y24" s="79"/>
      <c r="Z24" s="79"/>
      <c r="AA24" s="79"/>
      <c r="AB24" s="79"/>
      <c r="AC24" s="79"/>
      <c r="AD24" s="79"/>
      <c r="AE24" s="80"/>
      <c r="AF24" s="127">
        <f>AK24+AP24+AU24+AZ24</f>
        <v>0</v>
      </c>
      <c r="AG24" s="128"/>
      <c r="AH24" s="128"/>
      <c r="AI24" s="128"/>
      <c r="AJ24" s="129"/>
      <c r="AK24" s="151">
        <v>0</v>
      </c>
      <c r="AL24" s="152"/>
      <c r="AM24" s="152"/>
      <c r="AN24" s="152"/>
      <c r="AO24" s="153"/>
      <c r="AP24" s="151">
        <v>0</v>
      </c>
      <c r="AQ24" s="152"/>
      <c r="AR24" s="152"/>
      <c r="AS24" s="152"/>
      <c r="AT24" s="153"/>
      <c r="AU24" s="151">
        <v>0</v>
      </c>
      <c r="AV24" s="152"/>
      <c r="AW24" s="152"/>
      <c r="AX24" s="152"/>
      <c r="AY24" s="153"/>
      <c r="AZ24" s="151">
        <v>0</v>
      </c>
      <c r="BA24" s="152"/>
      <c r="BB24" s="152"/>
      <c r="BC24" s="152"/>
      <c r="BD24" s="153"/>
      <c r="BE24" s="78"/>
      <c r="BF24" s="79"/>
      <c r="BG24" s="79"/>
      <c r="BH24" s="79"/>
      <c r="BI24" s="79"/>
      <c r="BJ24" s="79"/>
      <c r="BK24" s="79"/>
      <c r="BL24" s="80"/>
      <c r="CA24" s="28"/>
      <c r="CB24" s="28"/>
      <c r="CC24" s="28"/>
      <c r="CD24" s="28"/>
      <c r="CE24" s="28"/>
      <c r="CF24" s="28"/>
    </row>
    <row r="25" spans="1:84" s="23" customFormat="1" ht="12" hidden="1">
      <c r="A25" s="89"/>
      <c r="B25" s="90"/>
      <c r="C25" s="91"/>
      <c r="D25" s="76" t="s">
        <v>31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81"/>
      <c r="Y25" s="82"/>
      <c r="Z25" s="82"/>
      <c r="AA25" s="82"/>
      <c r="AB25" s="82"/>
      <c r="AC25" s="82"/>
      <c r="AD25" s="82"/>
      <c r="AE25" s="83"/>
      <c r="AF25" s="130"/>
      <c r="AG25" s="131"/>
      <c r="AH25" s="131"/>
      <c r="AI25" s="131"/>
      <c r="AJ25" s="132"/>
      <c r="AK25" s="157"/>
      <c r="AL25" s="158"/>
      <c r="AM25" s="158"/>
      <c r="AN25" s="158"/>
      <c r="AO25" s="159"/>
      <c r="AP25" s="157"/>
      <c r="AQ25" s="158"/>
      <c r="AR25" s="158"/>
      <c r="AS25" s="158"/>
      <c r="AT25" s="159"/>
      <c r="AU25" s="157"/>
      <c r="AV25" s="158"/>
      <c r="AW25" s="158"/>
      <c r="AX25" s="158"/>
      <c r="AY25" s="159"/>
      <c r="AZ25" s="157"/>
      <c r="BA25" s="158"/>
      <c r="BB25" s="158"/>
      <c r="BC25" s="158"/>
      <c r="BD25" s="159"/>
      <c r="BE25" s="81"/>
      <c r="BF25" s="82"/>
      <c r="BG25" s="82"/>
      <c r="BH25" s="82"/>
      <c r="BI25" s="82"/>
      <c r="BJ25" s="82"/>
      <c r="BK25" s="82"/>
      <c r="BL25" s="83"/>
      <c r="CA25" s="28"/>
      <c r="CB25" s="28"/>
      <c r="CC25" s="28"/>
      <c r="CD25" s="28"/>
      <c r="CE25" s="28"/>
      <c r="CF25" s="28"/>
    </row>
    <row r="26" spans="1:84" s="19" customFormat="1" ht="24" hidden="1" customHeight="1">
      <c r="A26" s="52" t="s">
        <v>32</v>
      </c>
      <c r="B26" s="52"/>
      <c r="C26" s="52"/>
      <c r="X26" s="67"/>
      <c r="Y26" s="67"/>
      <c r="Z26" s="67"/>
      <c r="AA26" s="67"/>
      <c r="AB26" s="67"/>
      <c r="AC26" s="67"/>
      <c r="AD26" s="67"/>
      <c r="AE26" s="67"/>
      <c r="AF26" s="85"/>
      <c r="AG26" s="85"/>
      <c r="AH26" s="85"/>
      <c r="AI26" s="85"/>
      <c r="AJ26" s="85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67"/>
      <c r="BF26" s="67"/>
      <c r="BG26" s="67"/>
      <c r="BH26" s="67"/>
      <c r="BI26" s="67"/>
      <c r="BJ26" s="67"/>
      <c r="BK26" s="67"/>
      <c r="BL26" s="67"/>
      <c r="CA26" s="29"/>
      <c r="CB26" s="29"/>
      <c r="CC26" s="29"/>
      <c r="CD26" s="29"/>
      <c r="CE26" s="29"/>
      <c r="CF26" s="29"/>
    </row>
    <row r="27" spans="1:84" s="19" customFormat="1" ht="23.25" hidden="1" customHeight="1">
      <c r="A27" s="52" t="s">
        <v>34</v>
      </c>
      <c r="B27" s="52"/>
      <c r="C27" s="52"/>
      <c r="X27" s="67"/>
      <c r="Y27" s="67"/>
      <c r="Z27" s="67"/>
      <c r="AA27" s="67"/>
      <c r="AB27" s="67"/>
      <c r="AC27" s="67"/>
      <c r="AD27" s="67"/>
      <c r="AE27" s="67"/>
      <c r="AF27" s="85"/>
      <c r="AG27" s="85"/>
      <c r="AH27" s="85"/>
      <c r="AI27" s="85"/>
      <c r="AJ27" s="85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67"/>
      <c r="BF27" s="67"/>
      <c r="BG27" s="67"/>
      <c r="BH27" s="67"/>
      <c r="BI27" s="67"/>
      <c r="BJ27" s="67"/>
      <c r="BK27" s="67"/>
      <c r="BL27" s="67"/>
      <c r="CA27" s="29"/>
      <c r="CB27" s="29"/>
      <c r="CC27" s="29"/>
      <c r="CD27" s="29"/>
      <c r="CE27" s="29"/>
      <c r="CF27" s="29"/>
    </row>
    <row r="28" spans="1:84" s="19" customFormat="1" ht="23.25" hidden="1" customHeight="1">
      <c r="A28" s="40" t="s">
        <v>91</v>
      </c>
      <c r="B28" s="41"/>
      <c r="C28" s="42"/>
      <c r="X28" s="163"/>
      <c r="Y28" s="164"/>
      <c r="Z28" s="164"/>
      <c r="AA28" s="164"/>
      <c r="AB28" s="164"/>
      <c r="AC28" s="164"/>
      <c r="AD28" s="164"/>
      <c r="AE28" s="165"/>
      <c r="AF28" s="124"/>
      <c r="AG28" s="125"/>
      <c r="AH28" s="125"/>
      <c r="AI28" s="125"/>
      <c r="AJ28" s="126"/>
      <c r="AK28" s="166"/>
      <c r="AL28" s="167"/>
      <c r="AM28" s="167"/>
      <c r="AN28" s="167"/>
      <c r="AO28" s="168"/>
      <c r="AP28" s="166"/>
      <c r="AQ28" s="167"/>
      <c r="AR28" s="167"/>
      <c r="AS28" s="167"/>
      <c r="AT28" s="168"/>
      <c r="AU28" s="166"/>
      <c r="AV28" s="167"/>
      <c r="AW28" s="167"/>
      <c r="AX28" s="167"/>
      <c r="AY28" s="168"/>
      <c r="AZ28" s="166"/>
      <c r="BA28" s="167"/>
      <c r="BB28" s="167"/>
      <c r="BC28" s="167"/>
      <c r="BD28" s="168"/>
      <c r="BE28" s="163"/>
      <c r="BF28" s="164"/>
      <c r="BG28" s="164"/>
      <c r="BH28" s="164"/>
      <c r="BI28" s="164"/>
      <c r="BJ28" s="164"/>
      <c r="BK28" s="164"/>
      <c r="BL28" s="165"/>
      <c r="CA28" s="29"/>
      <c r="CB28" s="29"/>
      <c r="CC28" s="29"/>
      <c r="CD28" s="29"/>
      <c r="CE28" s="29"/>
      <c r="CF28" s="29"/>
    </row>
    <row r="29" spans="1:84" s="19" customFormat="1" ht="23.25" hidden="1" customHeight="1">
      <c r="A29" s="40" t="s">
        <v>91</v>
      </c>
      <c r="B29" s="41"/>
      <c r="C29" s="42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163"/>
      <c r="Y29" s="164"/>
      <c r="Z29" s="164"/>
      <c r="AA29" s="164"/>
      <c r="AB29" s="164"/>
      <c r="AC29" s="164"/>
      <c r="AD29" s="164"/>
      <c r="AE29" s="165"/>
      <c r="AF29" s="124"/>
      <c r="AG29" s="125"/>
      <c r="AH29" s="125"/>
      <c r="AI29" s="125"/>
      <c r="AJ29" s="126"/>
      <c r="AK29" s="166"/>
      <c r="AL29" s="167"/>
      <c r="AM29" s="167"/>
      <c r="AN29" s="167"/>
      <c r="AO29" s="168"/>
      <c r="AP29" s="166"/>
      <c r="AQ29" s="167"/>
      <c r="AR29" s="167"/>
      <c r="AS29" s="167"/>
      <c r="AT29" s="168"/>
      <c r="AU29" s="166"/>
      <c r="AV29" s="167"/>
      <c r="AW29" s="167"/>
      <c r="AX29" s="167"/>
      <c r="AY29" s="168"/>
      <c r="AZ29" s="166"/>
      <c r="BA29" s="167"/>
      <c r="BB29" s="167"/>
      <c r="BC29" s="167"/>
      <c r="BD29" s="168"/>
      <c r="BE29" s="163"/>
      <c r="BF29" s="164"/>
      <c r="BG29" s="164"/>
      <c r="BH29" s="164"/>
      <c r="BI29" s="164"/>
      <c r="BJ29" s="164"/>
      <c r="BK29" s="164"/>
      <c r="BL29" s="165"/>
      <c r="CA29" s="29"/>
      <c r="CB29" s="29"/>
      <c r="CC29" s="29"/>
      <c r="CD29" s="29"/>
      <c r="CE29" s="29"/>
      <c r="CF29" s="29"/>
    </row>
    <row r="30" spans="1:84" s="23" customFormat="1" ht="12" hidden="1">
      <c r="A30" s="86" t="s">
        <v>37</v>
      </c>
      <c r="B30" s="87"/>
      <c r="C30" s="88"/>
      <c r="D30" s="77" t="s">
        <v>38</v>
      </c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  <c r="Y30" s="79"/>
      <c r="Z30" s="79"/>
      <c r="AA30" s="79"/>
      <c r="AB30" s="79"/>
      <c r="AC30" s="79"/>
      <c r="AD30" s="79"/>
      <c r="AE30" s="80"/>
      <c r="AF30" s="127"/>
      <c r="AG30" s="128"/>
      <c r="AH30" s="128"/>
      <c r="AI30" s="128"/>
      <c r="AJ30" s="129"/>
      <c r="AK30" s="151"/>
      <c r="AL30" s="152"/>
      <c r="AM30" s="152"/>
      <c r="AN30" s="152"/>
      <c r="AO30" s="153"/>
      <c r="AP30" s="151"/>
      <c r="AQ30" s="152"/>
      <c r="AR30" s="152"/>
      <c r="AS30" s="152"/>
      <c r="AT30" s="153"/>
      <c r="AU30" s="151"/>
      <c r="AV30" s="152"/>
      <c r="AW30" s="152"/>
      <c r="AX30" s="152"/>
      <c r="AY30" s="153"/>
      <c r="AZ30" s="151"/>
      <c r="BA30" s="152"/>
      <c r="BB30" s="152"/>
      <c r="BC30" s="152"/>
      <c r="BD30" s="153"/>
      <c r="BE30" s="78"/>
      <c r="BF30" s="79"/>
      <c r="BG30" s="79"/>
      <c r="BH30" s="79"/>
      <c r="BI30" s="79"/>
      <c r="BJ30" s="79"/>
      <c r="BK30" s="79"/>
      <c r="BL30" s="80"/>
      <c r="CA30" s="28"/>
      <c r="CB30" s="28"/>
      <c r="CC30" s="28"/>
      <c r="CD30" s="28"/>
      <c r="CE30" s="28"/>
      <c r="CF30" s="28"/>
    </row>
    <row r="31" spans="1:84" s="23" customFormat="1" ht="12" hidden="1">
      <c r="A31" s="89"/>
      <c r="B31" s="90"/>
      <c r="C31" s="91"/>
      <c r="D31" s="76" t="s">
        <v>39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81"/>
      <c r="Y31" s="82"/>
      <c r="Z31" s="82"/>
      <c r="AA31" s="82"/>
      <c r="AB31" s="82"/>
      <c r="AC31" s="82"/>
      <c r="AD31" s="82"/>
      <c r="AE31" s="83"/>
      <c r="AF31" s="130"/>
      <c r="AG31" s="131"/>
      <c r="AH31" s="131"/>
      <c r="AI31" s="131"/>
      <c r="AJ31" s="132"/>
      <c r="AK31" s="157"/>
      <c r="AL31" s="158"/>
      <c r="AM31" s="158"/>
      <c r="AN31" s="158"/>
      <c r="AO31" s="159"/>
      <c r="AP31" s="157"/>
      <c r="AQ31" s="158"/>
      <c r="AR31" s="158"/>
      <c r="AS31" s="158"/>
      <c r="AT31" s="159"/>
      <c r="AU31" s="157"/>
      <c r="AV31" s="158"/>
      <c r="AW31" s="158"/>
      <c r="AX31" s="158"/>
      <c r="AY31" s="159"/>
      <c r="AZ31" s="157"/>
      <c r="BA31" s="158"/>
      <c r="BB31" s="158"/>
      <c r="BC31" s="158"/>
      <c r="BD31" s="159"/>
      <c r="BE31" s="81"/>
      <c r="BF31" s="82"/>
      <c r="BG31" s="82"/>
      <c r="BH31" s="82"/>
      <c r="BI31" s="82"/>
      <c r="BJ31" s="82"/>
      <c r="BK31" s="82"/>
      <c r="BL31" s="83"/>
      <c r="CA31" s="28"/>
      <c r="CB31" s="28"/>
      <c r="CC31" s="28"/>
      <c r="CD31" s="28"/>
      <c r="CE31" s="28"/>
      <c r="CF31" s="28"/>
    </row>
    <row r="32" spans="1:84" s="19" customFormat="1" ht="12" hidden="1">
      <c r="A32" s="52" t="s">
        <v>32</v>
      </c>
      <c r="B32" s="52"/>
      <c r="C32" s="52"/>
      <c r="D32" s="68" t="s">
        <v>33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7"/>
      <c r="Y32" s="67"/>
      <c r="Z32" s="67"/>
      <c r="AA32" s="67"/>
      <c r="AB32" s="67"/>
      <c r="AC32" s="67"/>
      <c r="AD32" s="67"/>
      <c r="AE32" s="67"/>
      <c r="AF32" s="85"/>
      <c r="AG32" s="85"/>
      <c r="AH32" s="85"/>
      <c r="AI32" s="85"/>
      <c r="AJ32" s="85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67"/>
      <c r="BF32" s="67"/>
      <c r="BG32" s="67"/>
      <c r="BH32" s="67"/>
      <c r="BI32" s="67"/>
      <c r="BJ32" s="67"/>
      <c r="BK32" s="67"/>
      <c r="BL32" s="67"/>
      <c r="CA32" s="29"/>
      <c r="CB32" s="29"/>
      <c r="CC32" s="29"/>
      <c r="CD32" s="29"/>
      <c r="CE32" s="29"/>
      <c r="CF32" s="29"/>
    </row>
    <row r="33" spans="1:84" s="19" customFormat="1" ht="12" hidden="1">
      <c r="A33" s="52" t="s">
        <v>34</v>
      </c>
      <c r="B33" s="52"/>
      <c r="C33" s="52"/>
      <c r="D33" s="68" t="s">
        <v>35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7"/>
      <c r="Y33" s="67"/>
      <c r="Z33" s="67"/>
      <c r="AA33" s="67"/>
      <c r="AB33" s="67"/>
      <c r="AC33" s="67"/>
      <c r="AD33" s="67"/>
      <c r="AE33" s="67"/>
      <c r="AF33" s="85"/>
      <c r="AG33" s="85"/>
      <c r="AH33" s="85"/>
      <c r="AI33" s="85"/>
      <c r="AJ33" s="85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67"/>
      <c r="BF33" s="67"/>
      <c r="BG33" s="67"/>
      <c r="BH33" s="67"/>
      <c r="BI33" s="67"/>
      <c r="BJ33" s="67"/>
      <c r="BK33" s="67"/>
      <c r="BL33" s="67"/>
      <c r="CA33" s="29"/>
      <c r="CB33" s="29"/>
      <c r="CC33" s="29"/>
      <c r="CD33" s="29"/>
      <c r="CE33" s="29"/>
      <c r="CF33" s="29"/>
    </row>
    <row r="34" spans="1:84" s="19" customFormat="1" ht="12" hidden="1">
      <c r="A34" s="52" t="s">
        <v>36</v>
      </c>
      <c r="B34" s="52"/>
      <c r="C34" s="52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7"/>
      <c r="Y34" s="67"/>
      <c r="Z34" s="67"/>
      <c r="AA34" s="67"/>
      <c r="AB34" s="67"/>
      <c r="AC34" s="67"/>
      <c r="AD34" s="67"/>
      <c r="AE34" s="67"/>
      <c r="AF34" s="85"/>
      <c r="AG34" s="85"/>
      <c r="AH34" s="85"/>
      <c r="AI34" s="85"/>
      <c r="AJ34" s="85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67"/>
      <c r="BF34" s="67"/>
      <c r="BG34" s="67"/>
      <c r="BH34" s="67"/>
      <c r="BI34" s="67"/>
      <c r="BJ34" s="67"/>
      <c r="BK34" s="67"/>
      <c r="BL34" s="67"/>
      <c r="CA34" s="29"/>
      <c r="CB34" s="29"/>
      <c r="CC34" s="29"/>
      <c r="CD34" s="29"/>
      <c r="CE34" s="29"/>
      <c r="CF34" s="29"/>
    </row>
    <row r="35" spans="1:84" s="22" customFormat="1" ht="12" hidden="1">
      <c r="A35" s="86" t="s">
        <v>40</v>
      </c>
      <c r="B35" s="87"/>
      <c r="C35" s="88"/>
      <c r="D35" s="77" t="s">
        <v>41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79"/>
      <c r="Z35" s="79"/>
      <c r="AA35" s="79"/>
      <c r="AB35" s="79"/>
      <c r="AC35" s="79"/>
      <c r="AD35" s="79"/>
      <c r="AE35" s="80"/>
      <c r="AF35" s="127"/>
      <c r="AG35" s="128"/>
      <c r="AH35" s="128"/>
      <c r="AI35" s="128"/>
      <c r="AJ35" s="129"/>
      <c r="AK35" s="151"/>
      <c r="AL35" s="152"/>
      <c r="AM35" s="152"/>
      <c r="AN35" s="152"/>
      <c r="AO35" s="153"/>
      <c r="AP35" s="151"/>
      <c r="AQ35" s="152"/>
      <c r="AR35" s="152"/>
      <c r="AS35" s="152"/>
      <c r="AT35" s="153"/>
      <c r="AU35" s="151"/>
      <c r="AV35" s="152"/>
      <c r="AW35" s="152"/>
      <c r="AX35" s="152"/>
      <c r="AY35" s="153"/>
      <c r="AZ35" s="151"/>
      <c r="BA35" s="152"/>
      <c r="BB35" s="152"/>
      <c r="BC35" s="152"/>
      <c r="BD35" s="153"/>
      <c r="BE35" s="78"/>
      <c r="BF35" s="79"/>
      <c r="BG35" s="79"/>
      <c r="BH35" s="79"/>
      <c r="BI35" s="79"/>
      <c r="BJ35" s="79"/>
      <c r="BK35" s="79"/>
      <c r="BL35" s="80"/>
      <c r="CA35" s="27"/>
      <c r="CB35" s="27"/>
      <c r="CC35" s="27"/>
      <c r="CD35" s="27"/>
      <c r="CE35" s="27"/>
      <c r="CF35" s="27"/>
    </row>
    <row r="36" spans="1:84" s="22" customFormat="1" ht="12" hidden="1">
      <c r="A36" s="89"/>
      <c r="B36" s="90"/>
      <c r="C36" s="91"/>
      <c r="D36" s="76" t="s">
        <v>42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81"/>
      <c r="Y36" s="82"/>
      <c r="Z36" s="82"/>
      <c r="AA36" s="82"/>
      <c r="AB36" s="82"/>
      <c r="AC36" s="82"/>
      <c r="AD36" s="82"/>
      <c r="AE36" s="83"/>
      <c r="AF36" s="130"/>
      <c r="AG36" s="131"/>
      <c r="AH36" s="131"/>
      <c r="AI36" s="131"/>
      <c r="AJ36" s="132"/>
      <c r="AK36" s="157"/>
      <c r="AL36" s="158"/>
      <c r="AM36" s="158"/>
      <c r="AN36" s="158"/>
      <c r="AO36" s="159"/>
      <c r="AP36" s="157"/>
      <c r="AQ36" s="158"/>
      <c r="AR36" s="158"/>
      <c r="AS36" s="158"/>
      <c r="AT36" s="159"/>
      <c r="AU36" s="157"/>
      <c r="AV36" s="158"/>
      <c r="AW36" s="158"/>
      <c r="AX36" s="158"/>
      <c r="AY36" s="159"/>
      <c r="AZ36" s="157"/>
      <c r="BA36" s="158"/>
      <c r="BB36" s="158"/>
      <c r="BC36" s="158"/>
      <c r="BD36" s="159"/>
      <c r="BE36" s="81"/>
      <c r="BF36" s="82"/>
      <c r="BG36" s="82"/>
      <c r="BH36" s="82"/>
      <c r="BI36" s="82"/>
      <c r="BJ36" s="82"/>
      <c r="BK36" s="82"/>
      <c r="BL36" s="83"/>
      <c r="CA36" s="27"/>
      <c r="CB36" s="27"/>
      <c r="CC36" s="27"/>
      <c r="CD36" s="27"/>
      <c r="CE36" s="27"/>
      <c r="CF36" s="27"/>
    </row>
    <row r="37" spans="1:84" s="19" customFormat="1" ht="12" hidden="1">
      <c r="A37" s="52" t="s">
        <v>32</v>
      </c>
      <c r="B37" s="52"/>
      <c r="C37" s="52"/>
      <c r="D37" s="68" t="s">
        <v>33</v>
      </c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7"/>
      <c r="Y37" s="67"/>
      <c r="Z37" s="67"/>
      <c r="AA37" s="67"/>
      <c r="AB37" s="67"/>
      <c r="AC37" s="67"/>
      <c r="AD37" s="67"/>
      <c r="AE37" s="67"/>
      <c r="AF37" s="85"/>
      <c r="AG37" s="85"/>
      <c r="AH37" s="85"/>
      <c r="AI37" s="85"/>
      <c r="AJ37" s="85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67"/>
      <c r="BF37" s="67"/>
      <c r="BG37" s="67"/>
      <c r="BH37" s="67"/>
      <c r="BI37" s="67"/>
      <c r="BJ37" s="67"/>
      <c r="BK37" s="67"/>
      <c r="BL37" s="67"/>
      <c r="CA37" s="29"/>
      <c r="CB37" s="29"/>
      <c r="CC37" s="29"/>
      <c r="CD37" s="29"/>
      <c r="CE37" s="29"/>
      <c r="CF37" s="29"/>
    </row>
    <row r="38" spans="1:84" s="19" customFormat="1" ht="12" hidden="1">
      <c r="A38" s="52" t="s">
        <v>34</v>
      </c>
      <c r="B38" s="52"/>
      <c r="C38" s="52"/>
      <c r="D38" s="68" t="s">
        <v>35</v>
      </c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7"/>
      <c r="Y38" s="67"/>
      <c r="Z38" s="67"/>
      <c r="AA38" s="67"/>
      <c r="AB38" s="67"/>
      <c r="AC38" s="67"/>
      <c r="AD38" s="67"/>
      <c r="AE38" s="67"/>
      <c r="AF38" s="85"/>
      <c r="AG38" s="85"/>
      <c r="AH38" s="85"/>
      <c r="AI38" s="85"/>
      <c r="AJ38" s="85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67"/>
      <c r="BF38" s="67"/>
      <c r="BG38" s="67"/>
      <c r="BH38" s="67"/>
      <c r="BI38" s="67"/>
      <c r="BJ38" s="67"/>
      <c r="BK38" s="67"/>
      <c r="BL38" s="67"/>
      <c r="CA38" s="29"/>
      <c r="CB38" s="29"/>
      <c r="CC38" s="29"/>
      <c r="CD38" s="29"/>
      <c r="CE38" s="29"/>
      <c r="CF38" s="29"/>
    </row>
    <row r="39" spans="1:84" s="19" customFormat="1" ht="12" hidden="1">
      <c r="A39" s="52" t="s">
        <v>36</v>
      </c>
      <c r="B39" s="52"/>
      <c r="C39" s="52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7"/>
      <c r="Y39" s="67"/>
      <c r="Z39" s="67"/>
      <c r="AA39" s="67"/>
      <c r="AB39" s="67"/>
      <c r="AC39" s="67"/>
      <c r="AD39" s="67"/>
      <c r="AE39" s="67"/>
      <c r="AF39" s="85"/>
      <c r="AG39" s="85"/>
      <c r="AH39" s="85"/>
      <c r="AI39" s="85"/>
      <c r="AJ39" s="85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67"/>
      <c r="BF39" s="67"/>
      <c r="BG39" s="67"/>
      <c r="BH39" s="67"/>
      <c r="BI39" s="67"/>
      <c r="BJ39" s="67"/>
      <c r="BK39" s="67"/>
      <c r="BL39" s="67"/>
      <c r="CA39" s="29"/>
      <c r="CB39" s="29"/>
      <c r="CC39" s="29"/>
      <c r="CD39" s="29"/>
      <c r="CE39" s="29"/>
      <c r="CF39" s="29"/>
    </row>
    <row r="40" spans="1:84" s="23" customFormat="1" ht="12" hidden="1">
      <c r="A40" s="86" t="s">
        <v>43</v>
      </c>
      <c r="B40" s="87"/>
      <c r="C40" s="88"/>
      <c r="D40" s="77" t="s">
        <v>44</v>
      </c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8"/>
      <c r="Y40" s="79"/>
      <c r="Z40" s="79"/>
      <c r="AA40" s="79"/>
      <c r="AB40" s="79"/>
      <c r="AC40" s="79"/>
      <c r="AD40" s="79"/>
      <c r="AE40" s="80"/>
      <c r="AF40" s="127"/>
      <c r="AG40" s="128"/>
      <c r="AH40" s="128"/>
      <c r="AI40" s="128"/>
      <c r="AJ40" s="129"/>
      <c r="AK40" s="151"/>
      <c r="AL40" s="152"/>
      <c r="AM40" s="152"/>
      <c r="AN40" s="152"/>
      <c r="AO40" s="153"/>
      <c r="AP40" s="151"/>
      <c r="AQ40" s="152"/>
      <c r="AR40" s="152"/>
      <c r="AS40" s="152"/>
      <c r="AT40" s="153"/>
      <c r="AU40" s="151"/>
      <c r="AV40" s="152"/>
      <c r="AW40" s="152"/>
      <c r="AX40" s="152"/>
      <c r="AY40" s="153"/>
      <c r="AZ40" s="151"/>
      <c r="BA40" s="152"/>
      <c r="BB40" s="152"/>
      <c r="BC40" s="152"/>
      <c r="BD40" s="153"/>
      <c r="BE40" s="78"/>
      <c r="BF40" s="79"/>
      <c r="BG40" s="79"/>
      <c r="BH40" s="79"/>
      <c r="BI40" s="79"/>
      <c r="BJ40" s="79"/>
      <c r="BK40" s="79"/>
      <c r="BL40" s="80"/>
      <c r="CA40" s="28"/>
      <c r="CB40" s="28"/>
      <c r="CC40" s="28"/>
      <c r="CD40" s="28"/>
      <c r="CE40" s="28"/>
      <c r="CF40" s="28"/>
    </row>
    <row r="41" spans="1:84" s="23" customFormat="1" ht="12" hidden="1">
      <c r="A41" s="142"/>
      <c r="B41" s="143"/>
      <c r="C41" s="144"/>
      <c r="D41" s="160" t="s">
        <v>45</v>
      </c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2"/>
      <c r="X41" s="145"/>
      <c r="Y41" s="146"/>
      <c r="Z41" s="146"/>
      <c r="AA41" s="146"/>
      <c r="AB41" s="146"/>
      <c r="AC41" s="146"/>
      <c r="AD41" s="146"/>
      <c r="AE41" s="147"/>
      <c r="AF41" s="148"/>
      <c r="AG41" s="149"/>
      <c r="AH41" s="149"/>
      <c r="AI41" s="149"/>
      <c r="AJ41" s="150"/>
      <c r="AK41" s="154"/>
      <c r="AL41" s="155"/>
      <c r="AM41" s="155"/>
      <c r="AN41" s="155"/>
      <c r="AO41" s="156"/>
      <c r="AP41" s="154"/>
      <c r="AQ41" s="155"/>
      <c r="AR41" s="155"/>
      <c r="AS41" s="155"/>
      <c r="AT41" s="156"/>
      <c r="AU41" s="154"/>
      <c r="AV41" s="155"/>
      <c r="AW41" s="155"/>
      <c r="AX41" s="155"/>
      <c r="AY41" s="156"/>
      <c r="AZ41" s="154"/>
      <c r="BA41" s="155"/>
      <c r="BB41" s="155"/>
      <c r="BC41" s="155"/>
      <c r="BD41" s="156"/>
      <c r="BE41" s="145"/>
      <c r="BF41" s="146"/>
      <c r="BG41" s="146"/>
      <c r="BH41" s="146"/>
      <c r="BI41" s="146"/>
      <c r="BJ41" s="146"/>
      <c r="BK41" s="146"/>
      <c r="BL41" s="147"/>
      <c r="CA41" s="28"/>
      <c r="CB41" s="28"/>
      <c r="CC41" s="28"/>
      <c r="CD41" s="28"/>
      <c r="CE41" s="28"/>
      <c r="CF41" s="28"/>
    </row>
    <row r="42" spans="1:84" s="23" customFormat="1" ht="12" hidden="1">
      <c r="A42" s="89"/>
      <c r="B42" s="90"/>
      <c r="C42" s="91"/>
      <c r="D42" s="76" t="s">
        <v>46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81"/>
      <c r="Y42" s="82"/>
      <c r="Z42" s="82"/>
      <c r="AA42" s="82"/>
      <c r="AB42" s="82"/>
      <c r="AC42" s="82"/>
      <c r="AD42" s="82"/>
      <c r="AE42" s="83"/>
      <c r="AF42" s="130"/>
      <c r="AG42" s="131"/>
      <c r="AH42" s="131"/>
      <c r="AI42" s="131"/>
      <c r="AJ42" s="132"/>
      <c r="AK42" s="157"/>
      <c r="AL42" s="158"/>
      <c r="AM42" s="158"/>
      <c r="AN42" s="158"/>
      <c r="AO42" s="159"/>
      <c r="AP42" s="157"/>
      <c r="AQ42" s="158"/>
      <c r="AR42" s="158"/>
      <c r="AS42" s="158"/>
      <c r="AT42" s="159"/>
      <c r="AU42" s="157"/>
      <c r="AV42" s="158"/>
      <c r="AW42" s="158"/>
      <c r="AX42" s="158"/>
      <c r="AY42" s="159"/>
      <c r="AZ42" s="157"/>
      <c r="BA42" s="158"/>
      <c r="BB42" s="158"/>
      <c r="BC42" s="158"/>
      <c r="BD42" s="159"/>
      <c r="BE42" s="81"/>
      <c r="BF42" s="82"/>
      <c r="BG42" s="82"/>
      <c r="BH42" s="82"/>
      <c r="BI42" s="82"/>
      <c r="BJ42" s="82"/>
      <c r="BK42" s="82"/>
      <c r="BL42" s="83"/>
      <c r="CA42" s="28"/>
      <c r="CB42" s="28"/>
      <c r="CC42" s="28"/>
      <c r="CD42" s="28"/>
      <c r="CE42" s="28"/>
      <c r="CF42" s="28"/>
    </row>
    <row r="43" spans="1:84" s="19" customFormat="1" ht="12" hidden="1">
      <c r="A43" s="52" t="s">
        <v>32</v>
      </c>
      <c r="B43" s="52"/>
      <c r="C43" s="52"/>
      <c r="D43" s="68" t="s">
        <v>33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7"/>
      <c r="Y43" s="67"/>
      <c r="Z43" s="67"/>
      <c r="AA43" s="67"/>
      <c r="AB43" s="67"/>
      <c r="AC43" s="67"/>
      <c r="AD43" s="67"/>
      <c r="AE43" s="67"/>
      <c r="AF43" s="85"/>
      <c r="AG43" s="85"/>
      <c r="AH43" s="85"/>
      <c r="AI43" s="85"/>
      <c r="AJ43" s="85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67"/>
      <c r="BF43" s="67"/>
      <c r="BG43" s="67"/>
      <c r="BH43" s="67"/>
      <c r="BI43" s="67"/>
      <c r="BJ43" s="67"/>
      <c r="BK43" s="67"/>
      <c r="BL43" s="67"/>
      <c r="CA43" s="29"/>
      <c r="CB43" s="29"/>
      <c r="CC43" s="29"/>
      <c r="CD43" s="29"/>
      <c r="CE43" s="29"/>
      <c r="CF43" s="29"/>
    </row>
    <row r="44" spans="1:84" s="19" customFormat="1" ht="12" hidden="1">
      <c r="A44" s="52" t="s">
        <v>34</v>
      </c>
      <c r="B44" s="52"/>
      <c r="C44" s="52"/>
      <c r="D44" s="68" t="s">
        <v>35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7"/>
      <c r="Y44" s="67"/>
      <c r="Z44" s="67"/>
      <c r="AA44" s="67"/>
      <c r="AB44" s="67"/>
      <c r="AC44" s="67"/>
      <c r="AD44" s="67"/>
      <c r="AE44" s="67"/>
      <c r="AF44" s="85"/>
      <c r="AG44" s="85"/>
      <c r="AH44" s="85"/>
      <c r="AI44" s="85"/>
      <c r="AJ44" s="85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67"/>
      <c r="BF44" s="67"/>
      <c r="BG44" s="67"/>
      <c r="BH44" s="67"/>
      <c r="BI44" s="67"/>
      <c r="BJ44" s="67"/>
      <c r="BK44" s="67"/>
      <c r="BL44" s="67"/>
      <c r="CA44" s="29"/>
      <c r="CB44" s="29"/>
      <c r="CC44" s="29"/>
      <c r="CD44" s="29"/>
      <c r="CE44" s="29"/>
      <c r="CF44" s="29"/>
    </row>
    <row r="45" spans="1:84" s="23" customFormat="1" ht="24.75" customHeight="1">
      <c r="A45" s="139" t="s">
        <v>169</v>
      </c>
      <c r="B45" s="139"/>
      <c r="C45" s="139"/>
      <c r="D45" s="140" t="s">
        <v>137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10"/>
      <c r="Y45" s="110"/>
      <c r="Z45" s="110"/>
      <c r="AA45" s="110"/>
      <c r="AB45" s="110"/>
      <c r="AC45" s="110"/>
      <c r="AD45" s="110"/>
      <c r="AE45" s="110"/>
      <c r="AF45" s="109">
        <f>AK45+AP45+AU45+AZ45</f>
        <v>9.5210000000000008</v>
      </c>
      <c r="AG45" s="109"/>
      <c r="AH45" s="109"/>
      <c r="AI45" s="109"/>
      <c r="AJ45" s="109"/>
      <c r="AK45" s="109">
        <f>AK46+AK53</f>
        <v>0.53500000000000003</v>
      </c>
      <c r="AL45" s="109"/>
      <c r="AM45" s="109"/>
      <c r="AN45" s="109"/>
      <c r="AO45" s="109"/>
      <c r="AP45" s="109">
        <f t="shared" ref="AP45" si="6">AP46+AP53</f>
        <v>2.1360000000000001</v>
      </c>
      <c r="AQ45" s="109"/>
      <c r="AR45" s="109"/>
      <c r="AS45" s="109"/>
      <c r="AT45" s="109"/>
      <c r="AU45" s="109">
        <f t="shared" ref="AU45" si="7">AU46+AU53</f>
        <v>3.4489999999999998</v>
      </c>
      <c r="AV45" s="109"/>
      <c r="AW45" s="109"/>
      <c r="AX45" s="109"/>
      <c r="AY45" s="109"/>
      <c r="AZ45" s="109">
        <f t="shared" ref="AZ45" si="8">AZ46+AZ53</f>
        <v>3.4009999999999998</v>
      </c>
      <c r="BA45" s="109"/>
      <c r="BB45" s="109"/>
      <c r="BC45" s="109"/>
      <c r="BD45" s="109"/>
      <c r="BE45" s="110"/>
      <c r="BF45" s="110"/>
      <c r="BG45" s="110"/>
      <c r="BH45" s="110"/>
      <c r="BI45" s="110"/>
      <c r="BJ45" s="110"/>
      <c r="BK45" s="110"/>
      <c r="BL45" s="110"/>
      <c r="CA45" s="28"/>
      <c r="CB45" s="28"/>
      <c r="CC45" s="28"/>
      <c r="CD45" s="28"/>
      <c r="CE45" s="28"/>
      <c r="CF45" s="28"/>
    </row>
    <row r="46" spans="1:84" s="23" customFormat="1" ht="12">
      <c r="A46" s="86" t="s">
        <v>136</v>
      </c>
      <c r="B46" s="87"/>
      <c r="C46" s="88"/>
      <c r="D46" s="133" t="s">
        <v>134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5"/>
      <c r="X46" s="78"/>
      <c r="Y46" s="79"/>
      <c r="Z46" s="79"/>
      <c r="AA46" s="79"/>
      <c r="AB46" s="79"/>
      <c r="AC46" s="79"/>
      <c r="AD46" s="79"/>
      <c r="AE46" s="80"/>
      <c r="AF46" s="127">
        <f>AF48+AF51</f>
        <v>7.3709999999999996</v>
      </c>
      <c r="AG46" s="128"/>
      <c r="AH46" s="128"/>
      <c r="AI46" s="128"/>
      <c r="AJ46" s="129"/>
      <c r="AK46" s="127">
        <f>AK48+AK51+AK53</f>
        <v>0.53500000000000003</v>
      </c>
      <c r="AL46" s="128"/>
      <c r="AM46" s="128"/>
      <c r="AN46" s="128"/>
      <c r="AO46" s="129"/>
      <c r="AP46" s="127">
        <f t="shared" ref="AP46" si="9">AP48+AP51</f>
        <v>2.1360000000000001</v>
      </c>
      <c r="AQ46" s="128"/>
      <c r="AR46" s="128"/>
      <c r="AS46" s="128"/>
      <c r="AT46" s="129"/>
      <c r="AU46" s="127">
        <f t="shared" ref="AU46" si="10">AU48+AU51</f>
        <v>3.0189999999999997</v>
      </c>
      <c r="AV46" s="128"/>
      <c r="AW46" s="128"/>
      <c r="AX46" s="128"/>
      <c r="AY46" s="129"/>
      <c r="AZ46" s="127">
        <f t="shared" ref="AZ46" si="11">AZ48+AZ51</f>
        <v>1.681</v>
      </c>
      <c r="BA46" s="128"/>
      <c r="BB46" s="128"/>
      <c r="BC46" s="128"/>
      <c r="BD46" s="129"/>
      <c r="BE46" s="78"/>
      <c r="BF46" s="79"/>
      <c r="BG46" s="79"/>
      <c r="BH46" s="79"/>
      <c r="BI46" s="79"/>
      <c r="BJ46" s="79"/>
      <c r="BK46" s="79"/>
      <c r="BL46" s="80"/>
      <c r="CA46" s="28"/>
      <c r="CB46" s="28"/>
      <c r="CC46" s="28"/>
      <c r="CD46" s="28"/>
      <c r="CE46" s="28"/>
      <c r="CF46" s="28"/>
    </row>
    <row r="47" spans="1:84" s="23" customFormat="1" ht="25.5" customHeight="1">
      <c r="A47" s="89"/>
      <c r="B47" s="90"/>
      <c r="C47" s="91"/>
      <c r="D47" s="13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8"/>
      <c r="X47" s="81"/>
      <c r="Y47" s="82"/>
      <c r="Z47" s="82"/>
      <c r="AA47" s="82"/>
      <c r="AB47" s="82"/>
      <c r="AC47" s="82"/>
      <c r="AD47" s="82"/>
      <c r="AE47" s="83"/>
      <c r="AF47" s="130"/>
      <c r="AG47" s="131"/>
      <c r="AH47" s="131"/>
      <c r="AI47" s="131"/>
      <c r="AJ47" s="132"/>
      <c r="AK47" s="130"/>
      <c r="AL47" s="131"/>
      <c r="AM47" s="131"/>
      <c r="AN47" s="131"/>
      <c r="AO47" s="132"/>
      <c r="AP47" s="130"/>
      <c r="AQ47" s="131"/>
      <c r="AR47" s="131"/>
      <c r="AS47" s="131"/>
      <c r="AT47" s="132"/>
      <c r="AU47" s="130"/>
      <c r="AV47" s="131"/>
      <c r="AW47" s="131"/>
      <c r="AX47" s="131"/>
      <c r="AY47" s="132"/>
      <c r="AZ47" s="130"/>
      <c r="BA47" s="131"/>
      <c r="BB47" s="131"/>
      <c r="BC47" s="131"/>
      <c r="BD47" s="132"/>
      <c r="BE47" s="81"/>
      <c r="BF47" s="82"/>
      <c r="BG47" s="82"/>
      <c r="BH47" s="82"/>
      <c r="BI47" s="82"/>
      <c r="BJ47" s="82"/>
      <c r="BK47" s="82"/>
      <c r="BL47" s="83"/>
      <c r="CA47" s="28"/>
      <c r="CB47" s="28"/>
      <c r="CC47" s="28"/>
      <c r="CD47" s="28"/>
      <c r="CE47" s="28"/>
      <c r="CF47" s="28"/>
    </row>
    <row r="48" spans="1:84" s="23" customFormat="1" ht="26.25" customHeight="1">
      <c r="A48" s="139" t="s">
        <v>135</v>
      </c>
      <c r="B48" s="139"/>
      <c r="C48" s="139"/>
      <c r="D48" s="140" t="s">
        <v>133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10"/>
      <c r="Y48" s="110"/>
      <c r="Z48" s="110"/>
      <c r="AA48" s="110"/>
      <c r="AB48" s="110"/>
      <c r="AC48" s="110"/>
      <c r="AD48" s="110"/>
      <c r="AE48" s="110"/>
      <c r="AF48" s="109">
        <f>AF49+AF50</f>
        <v>6.7919999999999998</v>
      </c>
      <c r="AG48" s="109"/>
      <c r="AH48" s="109"/>
      <c r="AI48" s="109"/>
      <c r="AJ48" s="109"/>
      <c r="AK48" s="109">
        <f t="shared" ref="AK48" si="12">AK49+AK50</f>
        <v>0.53500000000000003</v>
      </c>
      <c r="AL48" s="109"/>
      <c r="AM48" s="109"/>
      <c r="AN48" s="109"/>
      <c r="AO48" s="109"/>
      <c r="AP48" s="109">
        <f t="shared" ref="AP48" si="13">AP49+AP50</f>
        <v>1.946</v>
      </c>
      <c r="AQ48" s="109"/>
      <c r="AR48" s="109"/>
      <c r="AS48" s="109"/>
      <c r="AT48" s="109"/>
      <c r="AU48" s="109">
        <f t="shared" ref="AU48" si="14">AU49+AU50</f>
        <v>2.8289999999999997</v>
      </c>
      <c r="AV48" s="109"/>
      <c r="AW48" s="109"/>
      <c r="AX48" s="109"/>
      <c r="AY48" s="109"/>
      <c r="AZ48" s="109">
        <f t="shared" ref="AZ48" si="15">AZ49+AZ50</f>
        <v>1.4820000000000002</v>
      </c>
      <c r="BA48" s="109"/>
      <c r="BB48" s="109"/>
      <c r="BC48" s="109"/>
      <c r="BD48" s="109"/>
      <c r="BE48" s="110"/>
      <c r="BF48" s="110"/>
      <c r="BG48" s="110"/>
      <c r="BH48" s="110"/>
      <c r="BI48" s="110"/>
      <c r="BJ48" s="110"/>
      <c r="BK48" s="110"/>
      <c r="BL48" s="110"/>
      <c r="CA48" s="28"/>
      <c r="CB48" s="28"/>
      <c r="CC48" s="28"/>
      <c r="CD48" s="28"/>
      <c r="CE48" s="28"/>
      <c r="CF48" s="28"/>
    </row>
    <row r="49" spans="1:84" s="23" customFormat="1" ht="50.25" customHeight="1">
      <c r="A49" s="96" t="s">
        <v>32</v>
      </c>
      <c r="B49" s="96"/>
      <c r="C49" s="96"/>
      <c r="D49" s="176" t="s">
        <v>130</v>
      </c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8"/>
      <c r="X49" s="110"/>
      <c r="Y49" s="110"/>
      <c r="Z49" s="110"/>
      <c r="AA49" s="110"/>
      <c r="AB49" s="110"/>
      <c r="AC49" s="110"/>
      <c r="AD49" s="110"/>
      <c r="AE49" s="110"/>
      <c r="AF49" s="85">
        <f>5.774</f>
        <v>5.774</v>
      </c>
      <c r="AG49" s="85"/>
      <c r="AH49" s="85"/>
      <c r="AI49" s="85"/>
      <c r="AJ49" s="85"/>
      <c r="AK49" s="85">
        <v>0.53500000000000003</v>
      </c>
      <c r="AL49" s="85"/>
      <c r="AM49" s="85"/>
      <c r="AN49" s="85"/>
      <c r="AO49" s="85"/>
      <c r="AP49" s="85">
        <f>1.946</f>
        <v>1.946</v>
      </c>
      <c r="AQ49" s="85"/>
      <c r="AR49" s="85"/>
      <c r="AS49" s="85"/>
      <c r="AT49" s="85"/>
      <c r="AU49" s="85">
        <v>2.093</v>
      </c>
      <c r="AV49" s="85"/>
      <c r="AW49" s="85"/>
      <c r="AX49" s="85"/>
      <c r="AY49" s="85"/>
      <c r="AZ49" s="85">
        <f>AF49-AK49-AP49-AU49</f>
        <v>1.2000000000000002</v>
      </c>
      <c r="BA49" s="85"/>
      <c r="BB49" s="85"/>
      <c r="BC49" s="85"/>
      <c r="BD49" s="85"/>
      <c r="BE49" s="110"/>
      <c r="BF49" s="110"/>
      <c r="BG49" s="110"/>
      <c r="BH49" s="110"/>
      <c r="BI49" s="110"/>
      <c r="BJ49" s="110"/>
      <c r="BK49" s="110"/>
      <c r="BL49" s="110"/>
      <c r="CA49" s="28"/>
      <c r="CB49" s="28"/>
      <c r="CC49" s="28"/>
      <c r="CD49" s="28"/>
      <c r="CE49" s="28"/>
      <c r="CF49" s="28"/>
    </row>
    <row r="50" spans="1:84" s="23" customFormat="1" ht="28.5" customHeight="1">
      <c r="A50" s="96" t="s">
        <v>34</v>
      </c>
      <c r="B50" s="96"/>
      <c r="C50" s="96"/>
      <c r="D50" s="97" t="s">
        <v>168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9"/>
      <c r="X50" s="110"/>
      <c r="Y50" s="110"/>
      <c r="Z50" s="110"/>
      <c r="AA50" s="110"/>
      <c r="AB50" s="110"/>
      <c r="AC50" s="110"/>
      <c r="AD50" s="110"/>
      <c r="AE50" s="110"/>
      <c r="AF50" s="85">
        <v>1.018</v>
      </c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>
        <v>0</v>
      </c>
      <c r="AQ50" s="85"/>
      <c r="AR50" s="85"/>
      <c r="AS50" s="85"/>
      <c r="AT50" s="85"/>
      <c r="AU50" s="85">
        <v>0.73599999999999999</v>
      </c>
      <c r="AV50" s="85"/>
      <c r="AW50" s="85"/>
      <c r="AX50" s="85"/>
      <c r="AY50" s="85"/>
      <c r="AZ50" s="85">
        <f>AF50-AK50-AP50-AU50</f>
        <v>0.28200000000000003</v>
      </c>
      <c r="BA50" s="85"/>
      <c r="BB50" s="85"/>
      <c r="BC50" s="85"/>
      <c r="BD50" s="85"/>
      <c r="BE50" s="110"/>
      <c r="BF50" s="110"/>
      <c r="BG50" s="110"/>
      <c r="BH50" s="110"/>
      <c r="BI50" s="110"/>
      <c r="BJ50" s="110"/>
      <c r="BK50" s="110"/>
      <c r="BL50" s="110"/>
      <c r="CA50" s="28"/>
      <c r="CB50" s="28"/>
      <c r="CC50" s="28"/>
      <c r="CD50" s="28"/>
      <c r="CE50" s="28"/>
      <c r="CF50" s="28"/>
    </row>
    <row r="51" spans="1:84" s="19" customFormat="1" ht="37.5" customHeight="1">
      <c r="A51" s="100" t="s">
        <v>141</v>
      </c>
      <c r="B51" s="101"/>
      <c r="C51" s="102"/>
      <c r="D51" s="103" t="s">
        <v>132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5"/>
      <c r="X51" s="49"/>
      <c r="Y51" s="50"/>
      <c r="Z51" s="50"/>
      <c r="AA51" s="50"/>
      <c r="AB51" s="50"/>
      <c r="AC51" s="50"/>
      <c r="AD51" s="50"/>
      <c r="AE51" s="51"/>
      <c r="AF51" s="106">
        <f>AF52</f>
        <v>0.57899999999999996</v>
      </c>
      <c r="AG51" s="107"/>
      <c r="AH51" s="107"/>
      <c r="AI51" s="107"/>
      <c r="AJ51" s="108"/>
      <c r="AK51" s="106">
        <f t="shared" ref="AK51" si="16">AK52</f>
        <v>0</v>
      </c>
      <c r="AL51" s="107"/>
      <c r="AM51" s="107"/>
      <c r="AN51" s="107"/>
      <c r="AO51" s="108"/>
      <c r="AP51" s="106">
        <f t="shared" ref="AP51" si="17">AP52</f>
        <v>0.19</v>
      </c>
      <c r="AQ51" s="107"/>
      <c r="AR51" s="107"/>
      <c r="AS51" s="107"/>
      <c r="AT51" s="108"/>
      <c r="AU51" s="106">
        <f t="shared" ref="AU51" si="18">AU52</f>
        <v>0.19</v>
      </c>
      <c r="AV51" s="107"/>
      <c r="AW51" s="107"/>
      <c r="AX51" s="107"/>
      <c r="AY51" s="108"/>
      <c r="AZ51" s="106">
        <f t="shared" ref="AZ51" si="19">AZ52</f>
        <v>0.19899999999999995</v>
      </c>
      <c r="BA51" s="107"/>
      <c r="BB51" s="107"/>
      <c r="BC51" s="107"/>
      <c r="BD51" s="108"/>
      <c r="BE51" s="112"/>
      <c r="BF51" s="113"/>
      <c r="BG51" s="113"/>
      <c r="BH51" s="113"/>
      <c r="BI51" s="113"/>
      <c r="BJ51" s="113"/>
      <c r="BK51" s="113"/>
      <c r="BL51" s="114"/>
    </row>
    <row r="52" spans="1:84" s="19" customFormat="1" ht="38.25" customHeight="1">
      <c r="A52" s="118" t="s">
        <v>32</v>
      </c>
      <c r="B52" s="119"/>
      <c r="C52" s="120"/>
      <c r="D52" s="97" t="s">
        <v>140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9"/>
      <c r="X52" s="49"/>
      <c r="Y52" s="50"/>
      <c r="Z52" s="50"/>
      <c r="AA52" s="50"/>
      <c r="AB52" s="50"/>
      <c r="AC52" s="50"/>
      <c r="AD52" s="50"/>
      <c r="AE52" s="51"/>
      <c r="AF52" s="124">
        <v>0.57899999999999996</v>
      </c>
      <c r="AG52" s="125"/>
      <c r="AH52" s="125"/>
      <c r="AI52" s="125"/>
      <c r="AJ52" s="126"/>
      <c r="AK52" s="85">
        <v>0</v>
      </c>
      <c r="AL52" s="85"/>
      <c r="AM52" s="85"/>
      <c r="AN52" s="85"/>
      <c r="AO52" s="85"/>
      <c r="AP52" s="85">
        <v>0.19</v>
      </c>
      <c r="AQ52" s="85"/>
      <c r="AR52" s="85"/>
      <c r="AS52" s="85"/>
      <c r="AT52" s="85"/>
      <c r="AU52" s="85">
        <v>0.19</v>
      </c>
      <c r="AV52" s="85"/>
      <c r="AW52" s="85"/>
      <c r="AX52" s="85"/>
      <c r="AY52" s="85"/>
      <c r="AZ52" s="85">
        <f>AF52-AK52-AP52-AU52</f>
        <v>0.19899999999999995</v>
      </c>
      <c r="BA52" s="85"/>
      <c r="BB52" s="85"/>
      <c r="BC52" s="85"/>
      <c r="BD52" s="85"/>
      <c r="BE52" s="112"/>
      <c r="BF52" s="113"/>
      <c r="BG52" s="113"/>
      <c r="BH52" s="113"/>
      <c r="BI52" s="113"/>
      <c r="BJ52" s="113"/>
      <c r="BK52" s="113"/>
      <c r="BL52" s="114"/>
    </row>
    <row r="53" spans="1:84" s="19" customFormat="1" ht="39.75" customHeight="1">
      <c r="A53" s="100" t="s">
        <v>145</v>
      </c>
      <c r="B53" s="101"/>
      <c r="C53" s="102"/>
      <c r="D53" s="115" t="s">
        <v>142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7"/>
      <c r="X53" s="49"/>
      <c r="Y53" s="50"/>
      <c r="Z53" s="50"/>
      <c r="AA53" s="50"/>
      <c r="AB53" s="50"/>
      <c r="AC53" s="50"/>
      <c r="AD53" s="50"/>
      <c r="AE53" s="51"/>
      <c r="AF53" s="106">
        <f>AF54</f>
        <v>2.15</v>
      </c>
      <c r="AG53" s="107"/>
      <c r="AH53" s="107"/>
      <c r="AI53" s="107"/>
      <c r="AJ53" s="108"/>
      <c r="AK53" s="106">
        <f t="shared" ref="AK53" si="20">AK54</f>
        <v>0</v>
      </c>
      <c r="AL53" s="107"/>
      <c r="AM53" s="107"/>
      <c r="AN53" s="107"/>
      <c r="AO53" s="108"/>
      <c r="AP53" s="106">
        <f t="shared" ref="AP53" si="21">AP54</f>
        <v>0</v>
      </c>
      <c r="AQ53" s="107"/>
      <c r="AR53" s="107"/>
      <c r="AS53" s="107"/>
      <c r="AT53" s="108"/>
      <c r="AU53" s="106">
        <f t="shared" ref="AU53" si="22">AU54</f>
        <v>0.43</v>
      </c>
      <c r="AV53" s="107"/>
      <c r="AW53" s="107"/>
      <c r="AX53" s="107"/>
      <c r="AY53" s="108"/>
      <c r="AZ53" s="106">
        <f t="shared" ref="AZ53" si="23">AZ54</f>
        <v>1.72</v>
      </c>
      <c r="BA53" s="107"/>
      <c r="BB53" s="107"/>
      <c r="BC53" s="107"/>
      <c r="BD53" s="108"/>
      <c r="BE53" s="112"/>
      <c r="BF53" s="113"/>
      <c r="BG53" s="113"/>
      <c r="BH53" s="113"/>
      <c r="BI53" s="113"/>
      <c r="BJ53" s="113"/>
      <c r="BK53" s="113"/>
      <c r="BL53" s="114"/>
    </row>
    <row r="54" spans="1:84" s="19" customFormat="1" ht="38.25" customHeight="1">
      <c r="A54" s="100" t="s">
        <v>146</v>
      </c>
      <c r="B54" s="101"/>
      <c r="C54" s="102"/>
      <c r="D54" s="115" t="s">
        <v>143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7"/>
      <c r="X54" s="49"/>
      <c r="Y54" s="50"/>
      <c r="Z54" s="50"/>
      <c r="AA54" s="50"/>
      <c r="AB54" s="50"/>
      <c r="AC54" s="50"/>
      <c r="AD54" s="50"/>
      <c r="AE54" s="51"/>
      <c r="AF54" s="106">
        <f>AF55</f>
        <v>2.15</v>
      </c>
      <c r="AG54" s="107"/>
      <c r="AH54" s="107"/>
      <c r="AI54" s="107"/>
      <c r="AJ54" s="108"/>
      <c r="AK54" s="106">
        <f t="shared" ref="AK54" si="24">AK55</f>
        <v>0</v>
      </c>
      <c r="AL54" s="107"/>
      <c r="AM54" s="107"/>
      <c r="AN54" s="107"/>
      <c r="AO54" s="108"/>
      <c r="AP54" s="106">
        <f t="shared" ref="AP54" si="25">AP55</f>
        <v>0</v>
      </c>
      <c r="AQ54" s="107"/>
      <c r="AR54" s="107"/>
      <c r="AS54" s="107"/>
      <c r="AT54" s="108"/>
      <c r="AU54" s="106">
        <f t="shared" ref="AU54" si="26">AU55</f>
        <v>0.43</v>
      </c>
      <c r="AV54" s="107"/>
      <c r="AW54" s="107"/>
      <c r="AX54" s="107"/>
      <c r="AY54" s="108"/>
      <c r="AZ54" s="106">
        <f t="shared" ref="AZ54" si="27">AZ55</f>
        <v>1.72</v>
      </c>
      <c r="BA54" s="107"/>
      <c r="BB54" s="107"/>
      <c r="BC54" s="107"/>
      <c r="BD54" s="108"/>
      <c r="BE54" s="112"/>
      <c r="BF54" s="113"/>
      <c r="BG54" s="113"/>
      <c r="BH54" s="113"/>
      <c r="BI54" s="113"/>
      <c r="BJ54" s="113"/>
      <c r="BK54" s="113"/>
      <c r="BL54" s="114"/>
    </row>
    <row r="55" spans="1:84" s="19" customFormat="1" ht="26.25" customHeight="1">
      <c r="A55" s="118" t="s">
        <v>32</v>
      </c>
      <c r="B55" s="119"/>
      <c r="C55" s="120"/>
      <c r="D55" s="121" t="s">
        <v>144</v>
      </c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3"/>
      <c r="X55" s="49"/>
      <c r="Y55" s="50"/>
      <c r="Z55" s="50"/>
      <c r="AA55" s="50"/>
      <c r="AB55" s="50"/>
      <c r="AC55" s="50"/>
      <c r="AD55" s="50"/>
      <c r="AE55" s="51"/>
      <c r="AF55" s="124">
        <v>2.15</v>
      </c>
      <c r="AG55" s="125"/>
      <c r="AH55" s="125"/>
      <c r="AI55" s="125"/>
      <c r="AJ55" s="126"/>
      <c r="AK55" s="85">
        <v>0</v>
      </c>
      <c r="AL55" s="85"/>
      <c r="AM55" s="85"/>
      <c r="AN55" s="85"/>
      <c r="AO55" s="85"/>
      <c r="AP55" s="85">
        <v>0</v>
      </c>
      <c r="AQ55" s="85"/>
      <c r="AR55" s="85"/>
      <c r="AS55" s="85"/>
      <c r="AT55" s="85"/>
      <c r="AU55" s="85">
        <f>AF55*0.2</f>
        <v>0.43</v>
      </c>
      <c r="AV55" s="85"/>
      <c r="AW55" s="85"/>
      <c r="AX55" s="85"/>
      <c r="AY55" s="85"/>
      <c r="AZ55" s="85">
        <f>AF55-AK55-AP55-AU55</f>
        <v>1.72</v>
      </c>
      <c r="BA55" s="85"/>
      <c r="BB55" s="85"/>
      <c r="BC55" s="85"/>
      <c r="BD55" s="85"/>
      <c r="BE55" s="112"/>
      <c r="BF55" s="113"/>
      <c r="BG55" s="113"/>
      <c r="BH55" s="113"/>
      <c r="BI55" s="113"/>
      <c r="BJ55" s="113"/>
      <c r="BK55" s="113"/>
      <c r="BL55" s="114"/>
    </row>
    <row r="56" spans="1:84" s="19" customFormat="1" ht="39" customHeight="1">
      <c r="A56" s="100" t="s">
        <v>148</v>
      </c>
      <c r="B56" s="101"/>
      <c r="C56" s="102"/>
      <c r="D56" s="103" t="s">
        <v>147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5"/>
      <c r="X56" s="67"/>
      <c r="Y56" s="67"/>
      <c r="Z56" s="67"/>
      <c r="AA56" s="67"/>
      <c r="AB56" s="67"/>
      <c r="AC56" s="67"/>
      <c r="AD56" s="67"/>
      <c r="AE56" s="67"/>
      <c r="AF56" s="109">
        <f>AF57+AF58+AF59</f>
        <v>3.891</v>
      </c>
      <c r="AG56" s="109"/>
      <c r="AH56" s="109"/>
      <c r="AI56" s="109"/>
      <c r="AJ56" s="109"/>
      <c r="AK56" s="109">
        <f>AK57+AK58+AK59</f>
        <v>0.34400000000000003</v>
      </c>
      <c r="AL56" s="109"/>
      <c r="AM56" s="109"/>
      <c r="AN56" s="109"/>
      <c r="AO56" s="109"/>
      <c r="AP56" s="109">
        <f t="shared" ref="AP56" si="28">AP57+AP58+AP59</f>
        <v>2.2799999999999998</v>
      </c>
      <c r="AQ56" s="109"/>
      <c r="AR56" s="109"/>
      <c r="AS56" s="109"/>
      <c r="AT56" s="109"/>
      <c r="AU56" s="109">
        <f t="shared" ref="AU56" si="29">AU57+AU58+AU59</f>
        <v>1.109</v>
      </c>
      <c r="AV56" s="109"/>
      <c r="AW56" s="109"/>
      <c r="AX56" s="109"/>
      <c r="AY56" s="109"/>
      <c r="AZ56" s="109">
        <f t="shared" ref="AZ56" si="30">AZ57+AZ58+AZ59</f>
        <v>0.15799999999999992</v>
      </c>
      <c r="BA56" s="109"/>
      <c r="BB56" s="109"/>
      <c r="BC56" s="109"/>
      <c r="BD56" s="109"/>
      <c r="BE56" s="65"/>
      <c r="BF56" s="65"/>
      <c r="BG56" s="65"/>
      <c r="BH56" s="65"/>
      <c r="BI56" s="65"/>
      <c r="BJ56" s="65"/>
      <c r="BK56" s="65"/>
      <c r="BL56" s="65"/>
    </row>
    <row r="57" spans="1:84" s="22" customFormat="1" ht="36.75" customHeight="1">
      <c r="A57" s="96" t="s">
        <v>32</v>
      </c>
      <c r="B57" s="96"/>
      <c r="C57" s="96"/>
      <c r="D57" s="97" t="s">
        <v>149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9"/>
      <c r="X57" s="111"/>
      <c r="Y57" s="111"/>
      <c r="Z57" s="111"/>
      <c r="AA57" s="111"/>
      <c r="AB57" s="111"/>
      <c r="AC57" s="111"/>
      <c r="AD57" s="111"/>
      <c r="AE57" s="111"/>
      <c r="AF57" s="85">
        <v>0.70199999999999996</v>
      </c>
      <c r="AG57" s="85"/>
      <c r="AH57" s="85"/>
      <c r="AI57" s="85"/>
      <c r="AJ57" s="85"/>
      <c r="AK57" s="85">
        <v>0.05</v>
      </c>
      <c r="AL57" s="85"/>
      <c r="AM57" s="85"/>
      <c r="AN57" s="85"/>
      <c r="AO57" s="85"/>
      <c r="AP57" s="85">
        <v>0</v>
      </c>
      <c r="AQ57" s="85"/>
      <c r="AR57" s="85"/>
      <c r="AS57" s="85"/>
      <c r="AT57" s="85"/>
      <c r="AU57" s="85">
        <v>0.49399999999999999</v>
      </c>
      <c r="AV57" s="85"/>
      <c r="AW57" s="85"/>
      <c r="AX57" s="85"/>
      <c r="AY57" s="85"/>
      <c r="AZ57" s="85">
        <f>AF57-AK57-AP57-AU57</f>
        <v>0.15799999999999992</v>
      </c>
      <c r="BA57" s="85"/>
      <c r="BB57" s="85"/>
      <c r="BC57" s="85"/>
      <c r="BD57" s="85"/>
      <c r="BE57" s="110"/>
      <c r="BF57" s="110"/>
      <c r="BG57" s="110"/>
      <c r="BH57" s="110"/>
      <c r="BI57" s="110"/>
      <c r="BJ57" s="110"/>
      <c r="BK57" s="110"/>
      <c r="BL57" s="110"/>
    </row>
    <row r="58" spans="1:84" s="19" customFormat="1" ht="36.75" customHeight="1">
      <c r="A58" s="96" t="s">
        <v>34</v>
      </c>
      <c r="B58" s="96"/>
      <c r="C58" s="96"/>
      <c r="D58" s="97" t="s">
        <v>150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9"/>
      <c r="X58" s="67"/>
      <c r="Y58" s="67"/>
      <c r="Z58" s="67"/>
      <c r="AA58" s="67"/>
      <c r="AB58" s="67"/>
      <c r="AC58" s="67"/>
      <c r="AD58" s="67"/>
      <c r="AE58" s="67"/>
      <c r="AF58" s="85">
        <v>0.126</v>
      </c>
      <c r="AG58" s="85"/>
      <c r="AH58" s="85"/>
      <c r="AI58" s="85"/>
      <c r="AJ58" s="85"/>
      <c r="AK58" s="85">
        <v>1.9E-2</v>
      </c>
      <c r="AL58" s="85"/>
      <c r="AM58" s="85"/>
      <c r="AN58" s="85"/>
      <c r="AO58" s="85"/>
      <c r="AP58" s="85">
        <v>0</v>
      </c>
      <c r="AQ58" s="85"/>
      <c r="AR58" s="85"/>
      <c r="AS58" s="85"/>
      <c r="AT58" s="85"/>
      <c r="AU58" s="85">
        <v>0.107</v>
      </c>
      <c r="AV58" s="85"/>
      <c r="AW58" s="85"/>
      <c r="AX58" s="85"/>
      <c r="AY58" s="85"/>
      <c r="AZ58" s="85">
        <f>AF58-AK58-AP58-AU58</f>
        <v>0</v>
      </c>
      <c r="BA58" s="85"/>
      <c r="BB58" s="85"/>
      <c r="BC58" s="85"/>
      <c r="BD58" s="85"/>
      <c r="BE58" s="65"/>
      <c r="BF58" s="65"/>
      <c r="BG58" s="65"/>
      <c r="BH58" s="65"/>
      <c r="BI58" s="65"/>
      <c r="BJ58" s="65"/>
      <c r="BK58" s="65"/>
      <c r="BL58" s="65"/>
    </row>
    <row r="59" spans="1:84" s="19" customFormat="1" ht="36.75" customHeight="1">
      <c r="A59" s="96" t="s">
        <v>91</v>
      </c>
      <c r="B59" s="96"/>
      <c r="C59" s="96"/>
      <c r="D59" s="97" t="s">
        <v>151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9"/>
      <c r="X59" s="67"/>
      <c r="Y59" s="67"/>
      <c r="Z59" s="67"/>
      <c r="AA59" s="67"/>
      <c r="AB59" s="67"/>
      <c r="AC59" s="67"/>
      <c r="AD59" s="67"/>
      <c r="AE59" s="67"/>
      <c r="AF59" s="85">
        <v>3.0630000000000002</v>
      </c>
      <c r="AG59" s="85"/>
      <c r="AH59" s="85"/>
      <c r="AI59" s="85"/>
      <c r="AJ59" s="85"/>
      <c r="AK59" s="85">
        <v>0.27500000000000002</v>
      </c>
      <c r="AL59" s="85"/>
      <c r="AM59" s="85"/>
      <c r="AN59" s="85"/>
      <c r="AO59" s="85"/>
      <c r="AP59" s="85">
        <v>2.2799999999999998</v>
      </c>
      <c r="AQ59" s="85"/>
      <c r="AR59" s="85"/>
      <c r="AS59" s="85"/>
      <c r="AT59" s="85"/>
      <c r="AU59" s="85">
        <v>0.50800000000000001</v>
      </c>
      <c r="AV59" s="85"/>
      <c r="AW59" s="85"/>
      <c r="AX59" s="85"/>
      <c r="AY59" s="85"/>
      <c r="AZ59" s="85">
        <f>AF59-AK59-AP59-AU59</f>
        <v>0</v>
      </c>
      <c r="BA59" s="85"/>
      <c r="BB59" s="85"/>
      <c r="BC59" s="85"/>
      <c r="BD59" s="85"/>
      <c r="BE59" s="65"/>
      <c r="BF59" s="65"/>
      <c r="BG59" s="65"/>
      <c r="BH59" s="65"/>
      <c r="BI59" s="65"/>
      <c r="BJ59" s="65"/>
      <c r="BK59" s="65"/>
      <c r="BL59" s="65"/>
    </row>
    <row r="60" spans="1:84" s="19" customFormat="1" ht="65.25" customHeight="1">
      <c r="A60" s="100" t="s">
        <v>171</v>
      </c>
      <c r="B60" s="101"/>
      <c r="C60" s="102"/>
      <c r="D60" s="103" t="s">
        <v>172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5"/>
      <c r="X60" s="67"/>
      <c r="Y60" s="67"/>
      <c r="Z60" s="67"/>
      <c r="AA60" s="67"/>
      <c r="AB60" s="67"/>
      <c r="AC60" s="67"/>
      <c r="AD60" s="67"/>
      <c r="AE60" s="67"/>
      <c r="AF60" s="106">
        <v>2.8250000000000002</v>
      </c>
      <c r="AG60" s="107"/>
      <c r="AH60" s="107"/>
      <c r="AI60" s="107"/>
      <c r="AJ60" s="108"/>
      <c r="AK60" s="85">
        <v>0.1</v>
      </c>
      <c r="AL60" s="85"/>
      <c r="AM60" s="85"/>
      <c r="AN60" s="85"/>
      <c r="AO60" s="85"/>
      <c r="AP60" s="85">
        <v>0.1</v>
      </c>
      <c r="AQ60" s="85"/>
      <c r="AR60" s="85"/>
      <c r="AS60" s="85"/>
      <c r="AT60" s="85"/>
      <c r="AU60" s="85">
        <v>0.70599999999999996</v>
      </c>
      <c r="AV60" s="85"/>
      <c r="AW60" s="85"/>
      <c r="AX60" s="85"/>
      <c r="AY60" s="85"/>
      <c r="AZ60" s="85">
        <f>AF60-AK60-AP60-AU60</f>
        <v>1.919</v>
      </c>
      <c r="BA60" s="85"/>
      <c r="BB60" s="85"/>
      <c r="BC60" s="85"/>
      <c r="BD60" s="85"/>
      <c r="BE60" s="65"/>
      <c r="BF60" s="65"/>
      <c r="BG60" s="65"/>
      <c r="BH60" s="65"/>
      <c r="BI60" s="65"/>
      <c r="BJ60" s="65"/>
      <c r="BK60" s="65"/>
      <c r="BL60" s="65"/>
    </row>
    <row r="61" spans="1:84" s="24" customFormat="1" ht="12">
      <c r="A61" s="92" t="s">
        <v>50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4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</row>
    <row r="62" spans="1:84" s="23" customFormat="1" ht="12">
      <c r="A62" s="86"/>
      <c r="B62" s="87"/>
      <c r="C62" s="88"/>
      <c r="D62" s="77" t="s">
        <v>51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8"/>
      <c r="Y62" s="79"/>
      <c r="Z62" s="79"/>
      <c r="AA62" s="79"/>
      <c r="AB62" s="79"/>
      <c r="AC62" s="79"/>
      <c r="AD62" s="79"/>
      <c r="AE62" s="80"/>
      <c r="AF62" s="78"/>
      <c r="AG62" s="79"/>
      <c r="AH62" s="79"/>
      <c r="AI62" s="79"/>
      <c r="AJ62" s="80"/>
      <c r="AK62" s="70"/>
      <c r="AL62" s="71"/>
      <c r="AM62" s="71"/>
      <c r="AN62" s="71"/>
      <c r="AO62" s="72"/>
      <c r="AP62" s="70"/>
      <c r="AQ62" s="71"/>
      <c r="AR62" s="71"/>
      <c r="AS62" s="71"/>
      <c r="AT62" s="72"/>
      <c r="AU62" s="70"/>
      <c r="AV62" s="71"/>
      <c r="AW62" s="71"/>
      <c r="AX62" s="71"/>
      <c r="AY62" s="72"/>
      <c r="AZ62" s="70"/>
      <c r="BA62" s="71"/>
      <c r="BB62" s="71"/>
      <c r="BC62" s="71"/>
      <c r="BD62" s="72"/>
      <c r="BE62" s="70"/>
      <c r="BF62" s="71"/>
      <c r="BG62" s="71"/>
      <c r="BH62" s="71"/>
      <c r="BI62" s="71"/>
      <c r="BJ62" s="71"/>
      <c r="BK62" s="71"/>
      <c r="BL62" s="72"/>
    </row>
    <row r="63" spans="1:84" s="23" customFormat="1" ht="12">
      <c r="A63" s="89"/>
      <c r="B63" s="90"/>
      <c r="C63" s="91"/>
      <c r="D63" s="76" t="s">
        <v>52</v>
      </c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81"/>
      <c r="Y63" s="82"/>
      <c r="Z63" s="82"/>
      <c r="AA63" s="82"/>
      <c r="AB63" s="82"/>
      <c r="AC63" s="82"/>
      <c r="AD63" s="82"/>
      <c r="AE63" s="83"/>
      <c r="AF63" s="81"/>
      <c r="AG63" s="82"/>
      <c r="AH63" s="82"/>
      <c r="AI63" s="82"/>
      <c r="AJ63" s="83"/>
      <c r="AK63" s="73"/>
      <c r="AL63" s="74"/>
      <c r="AM63" s="74"/>
      <c r="AN63" s="74"/>
      <c r="AO63" s="75"/>
      <c r="AP63" s="73"/>
      <c r="AQ63" s="74"/>
      <c r="AR63" s="74"/>
      <c r="AS63" s="74"/>
      <c r="AT63" s="75"/>
      <c r="AU63" s="73"/>
      <c r="AV63" s="74"/>
      <c r="AW63" s="74"/>
      <c r="AX63" s="74"/>
      <c r="AY63" s="75"/>
      <c r="AZ63" s="73"/>
      <c r="BA63" s="74"/>
      <c r="BB63" s="74"/>
      <c r="BC63" s="74"/>
      <c r="BD63" s="75"/>
      <c r="BE63" s="73"/>
      <c r="BF63" s="74"/>
      <c r="BG63" s="74"/>
      <c r="BH63" s="74"/>
      <c r="BI63" s="74"/>
      <c r="BJ63" s="74"/>
      <c r="BK63" s="74"/>
      <c r="BL63" s="75"/>
    </row>
    <row r="64" spans="1:84" s="19" customFormat="1" ht="12">
      <c r="A64" s="52" t="s">
        <v>32</v>
      </c>
      <c r="B64" s="52"/>
      <c r="C64" s="52"/>
      <c r="D64" s="68" t="s">
        <v>33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</row>
    <row r="65" spans="1:81" s="19" customFormat="1" ht="12">
      <c r="A65" s="52" t="s">
        <v>34</v>
      </c>
      <c r="B65" s="52"/>
      <c r="C65" s="52"/>
      <c r="D65" s="68" t="s">
        <v>35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</row>
    <row r="66" spans="1:81" s="19" customFormat="1" ht="12">
      <c r="A66" s="52" t="s">
        <v>36</v>
      </c>
      <c r="B66" s="52"/>
      <c r="C66" s="52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81" s="12" customFormat="1" ht="1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81" s="9" customFormat="1" ht="11.25">
      <c r="A68" s="10" t="s">
        <v>85</v>
      </c>
    </row>
    <row r="69" spans="1:81" s="9" customFormat="1" ht="11.25">
      <c r="A69" s="10" t="s">
        <v>86</v>
      </c>
      <c r="D69" s="11"/>
    </row>
    <row r="72" spans="1:81" hidden="1">
      <c r="A72" s="66" t="s">
        <v>122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81" hidden="1"/>
    <row r="74" spans="1:81" hidden="1">
      <c r="A74" s="69" t="s">
        <v>56</v>
      </c>
      <c r="B74" s="69"/>
      <c r="C74" s="69"/>
      <c r="D74" s="69"/>
      <c r="E74" s="69" t="s">
        <v>54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43" t="s">
        <v>53</v>
      </c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5"/>
      <c r="AS74" s="43" t="s">
        <v>55</v>
      </c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81" hidden="1">
      <c r="A75" s="62" t="s">
        <v>57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43" t="s">
        <v>87</v>
      </c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5"/>
      <c r="AS75" s="43" t="s">
        <v>87</v>
      </c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81" hidden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43" t="s">
        <v>102</v>
      </c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5"/>
      <c r="AS76" s="43" t="s">
        <v>102</v>
      </c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  <c r="CB76" s="13">
        <v>1.30888</v>
      </c>
      <c r="CC76" s="13">
        <v>8.7999999999999995E-2</v>
      </c>
    </row>
    <row r="77" spans="1:81" hidden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56" t="s">
        <v>20</v>
      </c>
      <c r="Z77" s="57"/>
      <c r="AA77" s="57"/>
      <c r="AB77" s="57"/>
      <c r="AC77" s="56" t="s">
        <v>21</v>
      </c>
      <c r="AD77" s="57"/>
      <c r="AE77" s="57"/>
      <c r="AF77" s="57"/>
      <c r="AG77" s="56" t="s">
        <v>89</v>
      </c>
      <c r="AH77" s="57"/>
      <c r="AI77" s="57"/>
      <c r="AJ77" s="57"/>
      <c r="AK77" s="56" t="s">
        <v>22</v>
      </c>
      <c r="AL77" s="57"/>
      <c r="AM77" s="57"/>
      <c r="AN77" s="57"/>
      <c r="AO77" s="59" t="s">
        <v>121</v>
      </c>
      <c r="AP77" s="60"/>
      <c r="AQ77" s="60"/>
      <c r="AR77" s="61"/>
      <c r="AS77" s="56" t="s">
        <v>20</v>
      </c>
      <c r="AT77" s="57"/>
      <c r="AU77" s="57"/>
      <c r="AV77" s="57"/>
      <c r="AW77" s="56" t="s">
        <v>21</v>
      </c>
      <c r="AX77" s="57"/>
      <c r="AY77" s="57"/>
      <c r="AZ77" s="57"/>
      <c r="BA77" s="56" t="s">
        <v>89</v>
      </c>
      <c r="BB77" s="57"/>
      <c r="BC77" s="57"/>
      <c r="BD77" s="57"/>
      <c r="BE77" s="56" t="s">
        <v>22</v>
      </c>
      <c r="BF77" s="57"/>
      <c r="BG77" s="57"/>
      <c r="BH77" s="57"/>
      <c r="BI77" s="59" t="s">
        <v>121</v>
      </c>
      <c r="BJ77" s="60"/>
      <c r="BK77" s="60"/>
      <c r="BL77" s="61"/>
      <c r="CB77" s="13">
        <v>1.4457439999999999</v>
      </c>
      <c r="CC77" s="13">
        <v>5.3999999999999999E-2</v>
      </c>
    </row>
    <row r="78" spans="1:81" hidden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56" t="s">
        <v>121</v>
      </c>
      <c r="Z78" s="57"/>
      <c r="AA78" s="57"/>
      <c r="AB78" s="57"/>
      <c r="AC78" s="56" t="s">
        <v>121</v>
      </c>
      <c r="AD78" s="57"/>
      <c r="AE78" s="57"/>
      <c r="AF78" s="57"/>
      <c r="AG78" s="56" t="s">
        <v>121</v>
      </c>
      <c r="AH78" s="57"/>
      <c r="AI78" s="57"/>
      <c r="AJ78" s="57"/>
      <c r="AK78" s="56" t="s">
        <v>121</v>
      </c>
      <c r="AL78" s="57"/>
      <c r="AM78" s="57"/>
      <c r="AN78" s="57"/>
      <c r="AO78" s="56"/>
      <c r="AP78" s="57"/>
      <c r="AQ78" s="57"/>
      <c r="AR78" s="64"/>
      <c r="AS78" s="56" t="s">
        <v>121</v>
      </c>
      <c r="AT78" s="57"/>
      <c r="AU78" s="57"/>
      <c r="AV78" s="57"/>
      <c r="AW78" s="56" t="s">
        <v>121</v>
      </c>
      <c r="AX78" s="57"/>
      <c r="AY78" s="57"/>
      <c r="AZ78" s="57"/>
      <c r="BA78" s="56" t="s">
        <v>121</v>
      </c>
      <c r="BB78" s="57"/>
      <c r="BC78" s="57"/>
      <c r="BD78" s="57"/>
      <c r="BE78" s="56" t="s">
        <v>121</v>
      </c>
      <c r="BF78" s="57"/>
      <c r="BG78" s="57"/>
      <c r="BH78" s="57"/>
      <c r="BI78" s="54"/>
      <c r="BJ78" s="55"/>
      <c r="BK78" s="55"/>
      <c r="BL78" s="58"/>
      <c r="CB78" s="13">
        <v>1.149535</v>
      </c>
      <c r="CC78" s="13">
        <v>4.2000000000000003E-2</v>
      </c>
    </row>
    <row r="79" spans="1:81" hidden="1">
      <c r="A79" s="62"/>
      <c r="B79" s="62"/>
      <c r="C79" s="62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54"/>
      <c r="Z79" s="55"/>
      <c r="AA79" s="55"/>
      <c r="AB79" s="55"/>
      <c r="AC79" s="54"/>
      <c r="AD79" s="55"/>
      <c r="AE79" s="55"/>
      <c r="AF79" s="55"/>
      <c r="AG79" s="54"/>
      <c r="AH79" s="55"/>
      <c r="AI79" s="55"/>
      <c r="AJ79" s="55"/>
      <c r="AK79" s="54"/>
      <c r="AL79" s="55"/>
      <c r="AM79" s="55"/>
      <c r="AN79" s="55"/>
      <c r="AO79" s="54"/>
      <c r="AP79" s="55"/>
      <c r="AQ79" s="55"/>
      <c r="AR79" s="55"/>
      <c r="AS79" s="54"/>
      <c r="AT79" s="55"/>
      <c r="AU79" s="55"/>
      <c r="AV79" s="55"/>
      <c r="AW79" s="54"/>
      <c r="AX79" s="55"/>
      <c r="AY79" s="55"/>
      <c r="AZ79" s="55"/>
      <c r="BA79" s="54"/>
      <c r="BB79" s="55"/>
      <c r="BC79" s="55"/>
      <c r="BD79" s="55"/>
      <c r="BE79" s="54"/>
      <c r="BF79" s="55"/>
      <c r="BG79" s="55"/>
      <c r="BH79" s="58"/>
      <c r="BI79" s="54"/>
      <c r="BJ79" s="55"/>
      <c r="BK79" s="55"/>
      <c r="BL79" s="58"/>
      <c r="CB79" s="13">
        <v>1.0790059999999999</v>
      </c>
      <c r="CC79" s="13">
        <v>0.26600000000000001</v>
      </c>
    </row>
    <row r="80" spans="1:81" hidden="1">
      <c r="A80" s="52" t="s">
        <v>32</v>
      </c>
      <c r="B80" s="52"/>
      <c r="C80" s="52"/>
      <c r="D80" s="52"/>
      <c r="E80" s="40" t="s">
        <v>34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2"/>
      <c r="Y80" s="53">
        <v>3</v>
      </c>
      <c r="Z80" s="53"/>
      <c r="AA80" s="53"/>
      <c r="AB80" s="53"/>
      <c r="AC80" s="53">
        <v>4</v>
      </c>
      <c r="AD80" s="53"/>
      <c r="AE80" s="53"/>
      <c r="AF80" s="53"/>
      <c r="AG80" s="53">
        <v>5</v>
      </c>
      <c r="AH80" s="53"/>
      <c r="AI80" s="53"/>
      <c r="AJ80" s="53"/>
      <c r="AK80" s="53">
        <v>6</v>
      </c>
      <c r="AL80" s="53"/>
      <c r="AM80" s="53"/>
      <c r="AN80" s="53"/>
      <c r="AO80" s="53">
        <v>7</v>
      </c>
      <c r="AP80" s="53"/>
      <c r="AQ80" s="53"/>
      <c r="AR80" s="53"/>
      <c r="AS80" s="53">
        <v>8</v>
      </c>
      <c r="AT80" s="53"/>
      <c r="AU80" s="53"/>
      <c r="AV80" s="53"/>
      <c r="AW80" s="53">
        <v>9</v>
      </c>
      <c r="AX80" s="53"/>
      <c r="AY80" s="53"/>
      <c r="AZ80" s="53"/>
      <c r="BA80" s="53">
        <v>10</v>
      </c>
      <c r="BB80" s="53"/>
      <c r="BC80" s="53"/>
      <c r="BD80" s="53"/>
      <c r="BE80" s="53">
        <v>11</v>
      </c>
      <c r="BF80" s="53"/>
      <c r="BG80" s="53"/>
      <c r="BH80" s="53"/>
      <c r="BI80" s="53">
        <v>12</v>
      </c>
      <c r="BJ80" s="53"/>
      <c r="BK80" s="53"/>
      <c r="BL80" s="53"/>
      <c r="CB80" s="13">
        <v>6.032044</v>
      </c>
      <c r="CC80" s="13">
        <v>9.8000000000000004E-2</v>
      </c>
    </row>
    <row r="81" spans="1:81" hidden="1">
      <c r="A81" s="49" t="s">
        <v>104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1"/>
      <c r="CB81" s="13">
        <f>SUM(CB76:CB80)</f>
        <v>11.015208999999999</v>
      </c>
      <c r="CC81" s="13">
        <v>3.2000000000000001E-2</v>
      </c>
    </row>
    <row r="82" spans="1:81" ht="28.5" hidden="1" customHeight="1">
      <c r="A82" s="40" t="s">
        <v>32</v>
      </c>
      <c r="B82" s="41"/>
      <c r="C82" s="41"/>
      <c r="D82" s="42"/>
      <c r="E82" s="31" t="s">
        <v>111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3"/>
      <c r="Y82" s="43" t="s">
        <v>110</v>
      </c>
      <c r="Z82" s="44"/>
      <c r="AA82" s="44"/>
      <c r="AB82" s="45"/>
      <c r="AC82" s="43" t="s">
        <v>110</v>
      </c>
      <c r="AD82" s="44"/>
      <c r="AE82" s="44"/>
      <c r="AF82" s="45"/>
      <c r="AG82" s="43" t="s">
        <v>110</v>
      </c>
      <c r="AH82" s="44"/>
      <c r="AI82" s="44"/>
      <c r="AJ82" s="45"/>
      <c r="AK82" s="43" t="s">
        <v>109</v>
      </c>
      <c r="AL82" s="44"/>
      <c r="AM82" s="44"/>
      <c r="AN82" s="45"/>
      <c r="AO82" s="43" t="s">
        <v>109</v>
      </c>
      <c r="AP82" s="44"/>
      <c r="AQ82" s="44"/>
      <c r="AR82" s="45"/>
      <c r="AS82" s="46"/>
      <c r="AT82" s="47"/>
      <c r="AU82" s="47"/>
      <c r="AV82" s="48"/>
      <c r="AW82" s="46"/>
      <c r="AX82" s="47"/>
      <c r="AY82" s="47"/>
      <c r="AZ82" s="48"/>
      <c r="BA82" s="46"/>
      <c r="BB82" s="47"/>
      <c r="BC82" s="47"/>
      <c r="BD82" s="48"/>
      <c r="BE82" s="46"/>
      <c r="BF82" s="47"/>
      <c r="BG82" s="47"/>
      <c r="BH82" s="48"/>
      <c r="BI82" s="46"/>
      <c r="BJ82" s="47"/>
      <c r="BK82" s="47"/>
      <c r="BL82" s="48"/>
      <c r="CC82" s="13">
        <v>0.22800000000000001</v>
      </c>
    </row>
    <row r="83" spans="1:81" ht="25.5" hidden="1" customHeight="1">
      <c r="A83" s="40" t="s">
        <v>34</v>
      </c>
      <c r="B83" s="41"/>
      <c r="C83" s="41"/>
      <c r="D83" s="42"/>
      <c r="E83" s="31" t="s">
        <v>112</v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3"/>
      <c r="Y83" s="43" t="s">
        <v>110</v>
      </c>
      <c r="Z83" s="44"/>
      <c r="AA83" s="44"/>
      <c r="AB83" s="45"/>
      <c r="AC83" s="43" t="s">
        <v>110</v>
      </c>
      <c r="AD83" s="44"/>
      <c r="AE83" s="44"/>
      <c r="AF83" s="45"/>
      <c r="AG83" s="43" t="s">
        <v>110</v>
      </c>
      <c r="AH83" s="44"/>
      <c r="AI83" s="44"/>
      <c r="AJ83" s="45"/>
      <c r="AK83" s="43" t="s">
        <v>106</v>
      </c>
      <c r="AL83" s="44"/>
      <c r="AM83" s="44"/>
      <c r="AN83" s="45"/>
      <c r="AO83" s="43" t="s">
        <v>106</v>
      </c>
      <c r="AP83" s="44"/>
      <c r="AQ83" s="44"/>
      <c r="AR83" s="45"/>
      <c r="AS83" s="46"/>
      <c r="AT83" s="47"/>
      <c r="AU83" s="47"/>
      <c r="AV83" s="48"/>
      <c r="AW83" s="46"/>
      <c r="AX83" s="47"/>
      <c r="AY83" s="47"/>
      <c r="AZ83" s="48"/>
      <c r="BA83" s="46"/>
      <c r="BB83" s="47"/>
      <c r="BC83" s="47"/>
      <c r="BD83" s="48"/>
      <c r="BE83" s="46"/>
      <c r="BF83" s="47"/>
      <c r="BG83" s="47"/>
      <c r="BH83" s="48"/>
      <c r="BI83" s="46"/>
      <c r="BJ83" s="47"/>
      <c r="BK83" s="47"/>
      <c r="BL83" s="48"/>
      <c r="CC83" s="13">
        <f>SUM(CC76:CC82)</f>
        <v>0.80800000000000005</v>
      </c>
    </row>
    <row r="84" spans="1:81" ht="24.75" hidden="1" customHeight="1">
      <c r="A84" s="40" t="s">
        <v>91</v>
      </c>
      <c r="B84" s="41"/>
      <c r="C84" s="41"/>
      <c r="D84" s="42"/>
      <c r="E84" s="31" t="s">
        <v>113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3"/>
      <c r="Y84" s="43" t="s">
        <v>110</v>
      </c>
      <c r="Z84" s="44"/>
      <c r="AA84" s="44"/>
      <c r="AB84" s="45"/>
      <c r="AC84" s="43" t="s">
        <v>110</v>
      </c>
      <c r="AD84" s="44"/>
      <c r="AE84" s="44"/>
      <c r="AF84" s="45"/>
      <c r="AG84" s="43" t="s">
        <v>110</v>
      </c>
      <c r="AH84" s="44"/>
      <c r="AI84" s="44"/>
      <c r="AJ84" s="45"/>
      <c r="AK84" s="43" t="s">
        <v>107</v>
      </c>
      <c r="AL84" s="44"/>
      <c r="AM84" s="44"/>
      <c r="AN84" s="45"/>
      <c r="AO84" s="43" t="s">
        <v>107</v>
      </c>
      <c r="AP84" s="44"/>
      <c r="AQ84" s="44"/>
      <c r="AR84" s="45"/>
      <c r="AS84" s="46"/>
      <c r="AT84" s="47"/>
      <c r="AU84" s="47"/>
      <c r="AV84" s="48"/>
      <c r="AW84" s="46"/>
      <c r="AX84" s="47"/>
      <c r="AY84" s="47"/>
      <c r="AZ84" s="48"/>
      <c r="BA84" s="46"/>
      <c r="BB84" s="47"/>
      <c r="BC84" s="47"/>
      <c r="BD84" s="48"/>
      <c r="BE84" s="46"/>
      <c r="BF84" s="47"/>
      <c r="BG84" s="47"/>
      <c r="BH84" s="48"/>
      <c r="BI84" s="46"/>
      <c r="BJ84" s="47"/>
      <c r="BK84" s="47"/>
      <c r="BL84" s="48"/>
      <c r="CC84" s="13">
        <f>CC83+CB81</f>
        <v>11.823208999999999</v>
      </c>
    </row>
    <row r="85" spans="1:81" hidden="1">
      <c r="A85" s="49" t="s">
        <v>105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1"/>
    </row>
    <row r="86" spans="1:81" ht="37.5" hidden="1" customHeight="1">
      <c r="A86" s="40" t="s">
        <v>32</v>
      </c>
      <c r="B86" s="41"/>
      <c r="C86" s="41"/>
      <c r="D86" s="42"/>
      <c r="E86" s="31" t="s">
        <v>115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3"/>
      <c r="Y86" s="43" t="s">
        <v>110</v>
      </c>
      <c r="Z86" s="44"/>
      <c r="AA86" s="44"/>
      <c r="AB86" s="45"/>
      <c r="AC86" s="43" t="s">
        <v>123</v>
      </c>
      <c r="AD86" s="44"/>
      <c r="AE86" s="44"/>
      <c r="AF86" s="45"/>
      <c r="AG86" s="43" t="s">
        <v>110</v>
      </c>
      <c r="AH86" s="44"/>
      <c r="AI86" s="44"/>
      <c r="AJ86" s="45"/>
      <c r="AK86" s="43" t="s">
        <v>110</v>
      </c>
      <c r="AL86" s="44"/>
      <c r="AM86" s="44"/>
      <c r="AN86" s="45"/>
      <c r="AO86" s="43" t="s">
        <v>110</v>
      </c>
      <c r="AP86" s="44"/>
      <c r="AQ86" s="44"/>
      <c r="AR86" s="45"/>
      <c r="AS86" s="46"/>
      <c r="AT86" s="47"/>
      <c r="AU86" s="47"/>
      <c r="AV86" s="48"/>
      <c r="AW86" s="46"/>
      <c r="AX86" s="47"/>
      <c r="AY86" s="47"/>
      <c r="AZ86" s="48"/>
      <c r="BA86" s="46"/>
      <c r="BB86" s="47"/>
      <c r="BC86" s="47"/>
      <c r="BD86" s="48"/>
      <c r="BE86" s="46"/>
      <c r="BF86" s="47"/>
      <c r="BG86" s="47"/>
      <c r="BH86" s="48"/>
      <c r="BI86" s="46"/>
      <c r="BJ86" s="47"/>
      <c r="BK86" s="47"/>
      <c r="BL86" s="48"/>
    </row>
    <row r="87" spans="1:81" ht="37.5" hidden="1" customHeight="1">
      <c r="A87" s="40" t="s">
        <v>34</v>
      </c>
      <c r="B87" s="41"/>
      <c r="C87" s="41"/>
      <c r="D87" s="42"/>
      <c r="E87" s="31" t="s">
        <v>114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3"/>
      <c r="Y87" s="43" t="s">
        <v>110</v>
      </c>
      <c r="Z87" s="44"/>
      <c r="AA87" s="44"/>
      <c r="AB87" s="45"/>
      <c r="AC87" s="43" t="s">
        <v>110</v>
      </c>
      <c r="AD87" s="44"/>
      <c r="AE87" s="44"/>
      <c r="AF87" s="45"/>
      <c r="AG87" s="43" t="s">
        <v>110</v>
      </c>
      <c r="AH87" s="44"/>
      <c r="AI87" s="44"/>
      <c r="AJ87" s="45"/>
      <c r="AK87" s="43" t="s">
        <v>108</v>
      </c>
      <c r="AL87" s="44"/>
      <c r="AM87" s="44"/>
      <c r="AN87" s="45"/>
      <c r="AO87" s="43" t="s">
        <v>108</v>
      </c>
      <c r="AP87" s="44"/>
      <c r="AQ87" s="44"/>
      <c r="AR87" s="45"/>
      <c r="AS87" s="46"/>
      <c r="AT87" s="47"/>
      <c r="AU87" s="47"/>
      <c r="AV87" s="48"/>
      <c r="AW87" s="46"/>
      <c r="AX87" s="47"/>
      <c r="AY87" s="47"/>
      <c r="AZ87" s="48"/>
      <c r="BA87" s="46"/>
      <c r="BB87" s="47"/>
      <c r="BC87" s="47"/>
      <c r="BD87" s="48"/>
      <c r="BE87" s="46"/>
      <c r="BF87" s="47"/>
      <c r="BG87" s="47"/>
      <c r="BH87" s="48"/>
      <c r="BI87" s="46"/>
      <c r="BJ87" s="47"/>
      <c r="BK87" s="47"/>
      <c r="BL87" s="48"/>
    </row>
    <row r="88" spans="1:81" ht="40.5" hidden="1" customHeight="1">
      <c r="A88" s="40" t="s">
        <v>91</v>
      </c>
      <c r="B88" s="41"/>
      <c r="C88" s="41"/>
      <c r="D88" s="42"/>
      <c r="E88" s="31" t="s">
        <v>116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3"/>
      <c r="Y88" s="43" t="s">
        <v>110</v>
      </c>
      <c r="Z88" s="44"/>
      <c r="AA88" s="44"/>
      <c r="AB88" s="45"/>
      <c r="AC88" s="43" t="s">
        <v>110</v>
      </c>
      <c r="AD88" s="44"/>
      <c r="AE88" s="44"/>
      <c r="AF88" s="45"/>
      <c r="AG88" s="43" t="s">
        <v>110</v>
      </c>
      <c r="AH88" s="44"/>
      <c r="AI88" s="44"/>
      <c r="AJ88" s="45"/>
      <c r="AK88" s="43" t="s">
        <v>110</v>
      </c>
      <c r="AL88" s="44"/>
      <c r="AM88" s="44"/>
      <c r="AN88" s="45"/>
      <c r="AO88" s="43" t="s">
        <v>110</v>
      </c>
      <c r="AP88" s="44"/>
      <c r="AQ88" s="44"/>
      <c r="AR88" s="45"/>
      <c r="AS88" s="46"/>
      <c r="AT88" s="47"/>
      <c r="AU88" s="47"/>
      <c r="AV88" s="48"/>
      <c r="AW88" s="46"/>
      <c r="AX88" s="47"/>
      <c r="AY88" s="47"/>
      <c r="AZ88" s="48"/>
      <c r="BA88" s="46"/>
      <c r="BB88" s="47"/>
      <c r="BC88" s="47"/>
      <c r="BD88" s="48"/>
      <c r="BE88" s="46"/>
      <c r="BF88" s="47"/>
      <c r="BG88" s="47"/>
      <c r="BH88" s="48"/>
      <c r="BI88" s="46"/>
      <c r="BJ88" s="47"/>
      <c r="BK88" s="47"/>
      <c r="BL88" s="48"/>
    </row>
    <row r="89" spans="1:81" hidden="1">
      <c r="A89" s="49" t="s">
        <v>117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1"/>
    </row>
    <row r="90" spans="1:81" ht="49.5" hidden="1" customHeight="1">
      <c r="A90" s="40" t="s">
        <v>32</v>
      </c>
      <c r="B90" s="41"/>
      <c r="C90" s="41"/>
      <c r="D90" s="42"/>
      <c r="E90" s="31" t="s">
        <v>119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3"/>
      <c r="Y90" s="43" t="s">
        <v>110</v>
      </c>
      <c r="Z90" s="44"/>
      <c r="AA90" s="44"/>
      <c r="AB90" s="45"/>
      <c r="AC90" s="43" t="s">
        <v>110</v>
      </c>
      <c r="AD90" s="44"/>
      <c r="AE90" s="44"/>
      <c r="AF90" s="45"/>
      <c r="AG90" s="43" t="s">
        <v>110</v>
      </c>
      <c r="AH90" s="44"/>
      <c r="AI90" s="44"/>
      <c r="AJ90" s="45"/>
      <c r="AK90" s="43" t="s">
        <v>118</v>
      </c>
      <c r="AL90" s="44"/>
      <c r="AM90" s="44"/>
      <c r="AN90" s="45"/>
      <c r="AO90" s="43" t="s">
        <v>118</v>
      </c>
      <c r="AP90" s="44"/>
      <c r="AQ90" s="44"/>
      <c r="AR90" s="45"/>
      <c r="AS90" s="46"/>
      <c r="AT90" s="47"/>
      <c r="AU90" s="47"/>
      <c r="AV90" s="48"/>
      <c r="AW90" s="46"/>
      <c r="AX90" s="47"/>
      <c r="AY90" s="47"/>
      <c r="AZ90" s="48"/>
      <c r="BA90" s="46"/>
      <c r="BB90" s="47"/>
      <c r="BC90" s="47"/>
      <c r="BD90" s="48"/>
      <c r="BE90" s="46"/>
      <c r="BF90" s="47"/>
      <c r="BG90" s="47"/>
      <c r="BH90" s="48"/>
      <c r="BI90" s="46"/>
      <c r="BJ90" s="47"/>
      <c r="BK90" s="47"/>
      <c r="BL90" s="48"/>
    </row>
    <row r="91" spans="1:81" hidden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</row>
    <row r="92" spans="1:81" hidden="1">
      <c r="A92" s="10" t="s">
        <v>88</v>
      </c>
      <c r="B92" s="10"/>
      <c r="C92" s="10"/>
      <c r="D92" s="9"/>
      <c r="E92" s="9"/>
      <c r="F92" s="1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</row>
    <row r="93" spans="1:81" hidden="1"/>
  </sheetData>
  <mergeCells count="545">
    <mergeCell ref="BE50:BL50"/>
    <mergeCell ref="AP20:AT20"/>
    <mergeCell ref="A19:C19"/>
    <mergeCell ref="D19:W19"/>
    <mergeCell ref="BE48:BL48"/>
    <mergeCell ref="BE52:BL52"/>
    <mergeCell ref="AK51:AO51"/>
    <mergeCell ref="AP51:AT51"/>
    <mergeCell ref="AU51:AY51"/>
    <mergeCell ref="AZ51:BD51"/>
    <mergeCell ref="BE51:BL51"/>
    <mergeCell ref="D49:W49"/>
    <mergeCell ref="X19:AE19"/>
    <mergeCell ref="AF19:AJ19"/>
    <mergeCell ref="AK19:AO19"/>
    <mergeCell ref="AP19:AT19"/>
    <mergeCell ref="AF20:AJ20"/>
    <mergeCell ref="AK20:AO20"/>
    <mergeCell ref="BE24:BL25"/>
    <mergeCell ref="AP24:AT25"/>
    <mergeCell ref="AU24:AY25"/>
    <mergeCell ref="AZ24:BD25"/>
    <mergeCell ref="AF22:AJ23"/>
    <mergeCell ref="AU26:AY26"/>
    <mergeCell ref="AZ26:BD26"/>
    <mergeCell ref="A18:C18"/>
    <mergeCell ref="D18:W18"/>
    <mergeCell ref="X18:AE18"/>
    <mergeCell ref="AF18:AJ18"/>
    <mergeCell ref="AU18:AY18"/>
    <mergeCell ref="BE19:BL19"/>
    <mergeCell ref="BE18:BL18"/>
    <mergeCell ref="AZ18:BD18"/>
    <mergeCell ref="AU19:AY19"/>
    <mergeCell ref="AZ19:BD19"/>
    <mergeCell ref="AK18:AO18"/>
    <mergeCell ref="AP18:AT18"/>
    <mergeCell ref="AF28:AJ28"/>
    <mergeCell ref="AK28:AO28"/>
    <mergeCell ref="BE53:BL53"/>
    <mergeCell ref="AZ53:BD53"/>
    <mergeCell ref="A50:C50"/>
    <mergeCell ref="D50:W50"/>
    <mergeCell ref="X50:AE50"/>
    <mergeCell ref="AU32:AY32"/>
    <mergeCell ref="AU35:AY36"/>
    <mergeCell ref="X28:AE28"/>
    <mergeCell ref="A48:C48"/>
    <mergeCell ref="D48:W48"/>
    <mergeCell ref="X48:AE48"/>
    <mergeCell ref="AF48:AJ48"/>
    <mergeCell ref="AK48:AO48"/>
    <mergeCell ref="AP48:AT48"/>
    <mergeCell ref="X53:AE53"/>
    <mergeCell ref="AU48:AY48"/>
    <mergeCell ref="AZ48:BD48"/>
    <mergeCell ref="AZ50:BD50"/>
    <mergeCell ref="AU49:AY49"/>
    <mergeCell ref="AZ49:BD49"/>
    <mergeCell ref="BE49:BL49"/>
    <mergeCell ref="A52:C52"/>
    <mergeCell ref="A5:BL5"/>
    <mergeCell ref="A6:BL6"/>
    <mergeCell ref="AT10:BL10"/>
    <mergeCell ref="AT11:BL11"/>
    <mergeCell ref="BE16:BL16"/>
    <mergeCell ref="AU40:AY42"/>
    <mergeCell ref="AU50:AY50"/>
    <mergeCell ref="BE28:BL28"/>
    <mergeCell ref="BE29:BL29"/>
    <mergeCell ref="AK30:AO31"/>
    <mergeCell ref="AP28:AT28"/>
    <mergeCell ref="AU28:AY28"/>
    <mergeCell ref="AZ28:BD28"/>
    <mergeCell ref="AP30:AT31"/>
    <mergeCell ref="AZ30:BD31"/>
    <mergeCell ref="A28:C28"/>
    <mergeCell ref="BH12:BI12"/>
    <mergeCell ref="BE15:BL15"/>
    <mergeCell ref="A17:C17"/>
    <mergeCell ref="D17:W17"/>
    <mergeCell ref="X17:AE17"/>
    <mergeCell ref="AF17:AJ17"/>
    <mergeCell ref="D15:W15"/>
    <mergeCell ref="X15:AE15"/>
    <mergeCell ref="A15:C15"/>
    <mergeCell ref="D16:W16"/>
    <mergeCell ref="BF12:BG12"/>
    <mergeCell ref="AU12:AV12"/>
    <mergeCell ref="AF16:BD16"/>
    <mergeCell ref="AX12:BE12"/>
    <mergeCell ref="AP17:AT17"/>
    <mergeCell ref="AU17:AY17"/>
    <mergeCell ref="AF15:BD15"/>
    <mergeCell ref="AK17:AO17"/>
    <mergeCell ref="AZ17:BD17"/>
    <mergeCell ref="BE17:BL17"/>
    <mergeCell ref="A16:C16"/>
    <mergeCell ref="X16:AE16"/>
    <mergeCell ref="A21:C21"/>
    <mergeCell ref="D21:W21"/>
    <mergeCell ref="X21:AE21"/>
    <mergeCell ref="AF21:AJ21"/>
    <mergeCell ref="A20:C20"/>
    <mergeCell ref="D20:W20"/>
    <mergeCell ref="X20:AE20"/>
    <mergeCell ref="BE21:BL21"/>
    <mergeCell ref="AU22:AY23"/>
    <mergeCell ref="AU20:AY20"/>
    <mergeCell ref="AZ20:BD20"/>
    <mergeCell ref="BE20:BL20"/>
    <mergeCell ref="AZ22:BD23"/>
    <mergeCell ref="BE22:BL23"/>
    <mergeCell ref="AZ21:BD21"/>
    <mergeCell ref="AP22:AT23"/>
    <mergeCell ref="AK22:AO23"/>
    <mergeCell ref="D23:W23"/>
    <mergeCell ref="AP21:AT21"/>
    <mergeCell ref="AU21:AY21"/>
    <mergeCell ref="AK21:AO21"/>
    <mergeCell ref="A22:C23"/>
    <mergeCell ref="D22:W22"/>
    <mergeCell ref="X22:AE23"/>
    <mergeCell ref="A24:C25"/>
    <mergeCell ref="D24:W24"/>
    <mergeCell ref="X24:AE25"/>
    <mergeCell ref="AF24:AJ25"/>
    <mergeCell ref="AK24:AO25"/>
    <mergeCell ref="A26:C26"/>
    <mergeCell ref="X26:AE26"/>
    <mergeCell ref="AF26:AJ26"/>
    <mergeCell ref="D25:W25"/>
    <mergeCell ref="AK26:AO26"/>
    <mergeCell ref="BE26:BL26"/>
    <mergeCell ref="A27:C27"/>
    <mergeCell ref="X27:AE27"/>
    <mergeCell ref="AF27:AJ27"/>
    <mergeCell ref="AK27:AO27"/>
    <mergeCell ref="AP27:AT27"/>
    <mergeCell ref="AU27:AY27"/>
    <mergeCell ref="AP26:AT26"/>
    <mergeCell ref="AZ27:BD27"/>
    <mergeCell ref="BE27:BL27"/>
    <mergeCell ref="A29:C29"/>
    <mergeCell ref="D29:W29"/>
    <mergeCell ref="X29:AE29"/>
    <mergeCell ref="AF29:AJ29"/>
    <mergeCell ref="AK29:AO29"/>
    <mergeCell ref="AP29:AT29"/>
    <mergeCell ref="AU29:AY29"/>
    <mergeCell ref="AZ29:BD29"/>
    <mergeCell ref="A30:C31"/>
    <mergeCell ref="D30:W30"/>
    <mergeCell ref="X30:AE31"/>
    <mergeCell ref="AF30:AJ31"/>
    <mergeCell ref="BE30:BL31"/>
    <mergeCell ref="D31:W31"/>
    <mergeCell ref="AU30:AY31"/>
    <mergeCell ref="A32:C32"/>
    <mergeCell ref="D32:W32"/>
    <mergeCell ref="X32:AE32"/>
    <mergeCell ref="AF32:AJ32"/>
    <mergeCell ref="AK32:AO32"/>
    <mergeCell ref="AP32:AT32"/>
    <mergeCell ref="AZ32:BD32"/>
    <mergeCell ref="BE32:BL32"/>
    <mergeCell ref="A33:C33"/>
    <mergeCell ref="D33:W33"/>
    <mergeCell ref="X33:AE33"/>
    <mergeCell ref="AF33:AJ33"/>
    <mergeCell ref="AK33:AO33"/>
    <mergeCell ref="AP33:AT33"/>
    <mergeCell ref="AU33:AY33"/>
    <mergeCell ref="AZ33:BD33"/>
    <mergeCell ref="BE33:BL33"/>
    <mergeCell ref="A34:C34"/>
    <mergeCell ref="D34:W34"/>
    <mergeCell ref="X34:AE34"/>
    <mergeCell ref="AF34:AJ34"/>
    <mergeCell ref="AZ34:BD34"/>
    <mergeCell ref="BE34:BL34"/>
    <mergeCell ref="AU34:AY34"/>
    <mergeCell ref="AK34:AO34"/>
    <mergeCell ref="AP34:AT34"/>
    <mergeCell ref="A35:C36"/>
    <mergeCell ref="D35:W35"/>
    <mergeCell ref="X35:AE36"/>
    <mergeCell ref="AF35:AJ36"/>
    <mergeCell ref="AK35:AO36"/>
    <mergeCell ref="AP35:AT36"/>
    <mergeCell ref="AZ35:BD36"/>
    <mergeCell ref="BE35:BL36"/>
    <mergeCell ref="D36:W36"/>
    <mergeCell ref="A37:C37"/>
    <mergeCell ref="D37:W37"/>
    <mergeCell ref="X37:AE37"/>
    <mergeCell ref="AF37:AJ37"/>
    <mergeCell ref="AK37:AO37"/>
    <mergeCell ref="AP37:AT37"/>
    <mergeCell ref="AU37:AY37"/>
    <mergeCell ref="AZ37:BD37"/>
    <mergeCell ref="BE37:BL37"/>
    <mergeCell ref="A38:C38"/>
    <mergeCell ref="D38:W38"/>
    <mergeCell ref="X38:AE38"/>
    <mergeCell ref="AF38:AJ38"/>
    <mergeCell ref="AK38:AO38"/>
    <mergeCell ref="AP38:AT38"/>
    <mergeCell ref="AU38:AY38"/>
    <mergeCell ref="AZ38:BD38"/>
    <mergeCell ref="BE38:BL38"/>
    <mergeCell ref="A39:C39"/>
    <mergeCell ref="D39:W39"/>
    <mergeCell ref="X39:AE39"/>
    <mergeCell ref="AF39:AJ39"/>
    <mergeCell ref="AZ39:BD39"/>
    <mergeCell ref="BE39:BL39"/>
    <mergeCell ref="AK39:AO39"/>
    <mergeCell ref="AP39:AT39"/>
    <mergeCell ref="AU39:AY39"/>
    <mergeCell ref="A40:C42"/>
    <mergeCell ref="D40:W40"/>
    <mergeCell ref="X40:AE42"/>
    <mergeCell ref="AF40:AJ42"/>
    <mergeCell ref="AK40:AO42"/>
    <mergeCell ref="AP40:AT42"/>
    <mergeCell ref="AZ40:BD42"/>
    <mergeCell ref="BE40:BL42"/>
    <mergeCell ref="D41:W41"/>
    <mergeCell ref="D42:W42"/>
    <mergeCell ref="A43:C43"/>
    <mergeCell ref="D43:W43"/>
    <mergeCell ref="X43:AE43"/>
    <mergeCell ref="AF43:AJ43"/>
    <mergeCell ref="AK43:AO43"/>
    <mergeCell ref="AP43:AT43"/>
    <mergeCell ref="AU43:AY43"/>
    <mergeCell ref="AZ43:BD43"/>
    <mergeCell ref="BE43:BL43"/>
    <mergeCell ref="A44:C44"/>
    <mergeCell ref="D44:W44"/>
    <mergeCell ref="X44:AE44"/>
    <mergeCell ref="AF44:AJ44"/>
    <mergeCell ref="AK44:AO44"/>
    <mergeCell ref="AP44:AT44"/>
    <mergeCell ref="AU44:AY44"/>
    <mergeCell ref="AZ44:BD44"/>
    <mergeCell ref="BE44:BL44"/>
    <mergeCell ref="BE46:BL47"/>
    <mergeCell ref="A45:C45"/>
    <mergeCell ref="D45:W45"/>
    <mergeCell ref="X45:AE45"/>
    <mergeCell ref="AF45:AJ45"/>
    <mergeCell ref="AK45:AO45"/>
    <mergeCell ref="AP45:AT45"/>
    <mergeCell ref="AU45:AY45"/>
    <mergeCell ref="AZ45:BD45"/>
    <mergeCell ref="BE45:BL45"/>
    <mergeCell ref="AU53:AY53"/>
    <mergeCell ref="A46:C47"/>
    <mergeCell ref="X46:AE47"/>
    <mergeCell ref="AF46:AJ47"/>
    <mergeCell ref="AK46:AO47"/>
    <mergeCell ref="AP46:AT47"/>
    <mergeCell ref="D46:W47"/>
    <mergeCell ref="AU46:AY47"/>
    <mergeCell ref="AZ46:BD47"/>
    <mergeCell ref="D52:W52"/>
    <mergeCell ref="X52:AE52"/>
    <mergeCell ref="AF52:AJ52"/>
    <mergeCell ref="AK52:AO52"/>
    <mergeCell ref="AP52:AT52"/>
    <mergeCell ref="AU52:AY52"/>
    <mergeCell ref="A49:C49"/>
    <mergeCell ref="X49:AE49"/>
    <mergeCell ref="AF49:AJ49"/>
    <mergeCell ref="AK49:AO49"/>
    <mergeCell ref="AP49:AT49"/>
    <mergeCell ref="AZ52:BD52"/>
    <mergeCell ref="A51:C51"/>
    <mergeCell ref="D51:W51"/>
    <mergeCell ref="X51:AE51"/>
    <mergeCell ref="A53:C53"/>
    <mergeCell ref="D53:W53"/>
    <mergeCell ref="AF50:AJ50"/>
    <mergeCell ref="AK50:AO50"/>
    <mergeCell ref="AP50:AT50"/>
    <mergeCell ref="A55:C55"/>
    <mergeCell ref="D55:W55"/>
    <mergeCell ref="X55:AE55"/>
    <mergeCell ref="AF55:AJ55"/>
    <mergeCell ref="AK55:AO55"/>
    <mergeCell ref="AF54:AJ54"/>
    <mergeCell ref="AK54:AO54"/>
    <mergeCell ref="A54:C54"/>
    <mergeCell ref="D54:W54"/>
    <mergeCell ref="X54:AE54"/>
    <mergeCell ref="AF53:AJ53"/>
    <mergeCell ref="AK53:AO53"/>
    <mergeCell ref="AP53:AT53"/>
    <mergeCell ref="AF51:AJ51"/>
    <mergeCell ref="AP55:AT55"/>
    <mergeCell ref="AU55:AY55"/>
    <mergeCell ref="AP56:AT56"/>
    <mergeCell ref="AZ55:BD55"/>
    <mergeCell ref="BE55:BL55"/>
    <mergeCell ref="AU56:AY56"/>
    <mergeCell ref="AZ56:BD56"/>
    <mergeCell ref="BE56:BL56"/>
    <mergeCell ref="BE54:BL54"/>
    <mergeCell ref="AP54:AT54"/>
    <mergeCell ref="AU54:AY54"/>
    <mergeCell ref="AZ54:BD54"/>
    <mergeCell ref="AK57:AO57"/>
    <mergeCell ref="AP57:AT57"/>
    <mergeCell ref="AU57:AY57"/>
    <mergeCell ref="AZ57:BD57"/>
    <mergeCell ref="AK56:AO56"/>
    <mergeCell ref="BE57:BL57"/>
    <mergeCell ref="A57:C57"/>
    <mergeCell ref="D57:W57"/>
    <mergeCell ref="X57:AE57"/>
    <mergeCell ref="AF57:AJ57"/>
    <mergeCell ref="A56:C56"/>
    <mergeCell ref="D56:W56"/>
    <mergeCell ref="X56:AE56"/>
    <mergeCell ref="AF56:AJ56"/>
    <mergeCell ref="A58:C58"/>
    <mergeCell ref="D58:W58"/>
    <mergeCell ref="X58:AE58"/>
    <mergeCell ref="AF58:AJ58"/>
    <mergeCell ref="A60:C60"/>
    <mergeCell ref="D60:W60"/>
    <mergeCell ref="X60:AE60"/>
    <mergeCell ref="AF60:AJ60"/>
    <mergeCell ref="AK60:AO60"/>
    <mergeCell ref="A59:C59"/>
    <mergeCell ref="D59:W59"/>
    <mergeCell ref="X59:AE59"/>
    <mergeCell ref="AF59:AJ59"/>
    <mergeCell ref="AP58:AT58"/>
    <mergeCell ref="AP60:AT60"/>
    <mergeCell ref="AK58:AO58"/>
    <mergeCell ref="AU58:AY58"/>
    <mergeCell ref="AZ58:BD58"/>
    <mergeCell ref="BE58:BL58"/>
    <mergeCell ref="BE59:BL59"/>
    <mergeCell ref="AK59:AO59"/>
    <mergeCell ref="AP59:AT59"/>
    <mergeCell ref="AU59:AY59"/>
    <mergeCell ref="AZ59:BD59"/>
    <mergeCell ref="BE60:BL60"/>
    <mergeCell ref="BE61:BL61"/>
    <mergeCell ref="AP61:AT61"/>
    <mergeCell ref="AU61:AY61"/>
    <mergeCell ref="AZ61:BD61"/>
    <mergeCell ref="AK61:AO61"/>
    <mergeCell ref="AU60:AY60"/>
    <mergeCell ref="AZ60:BD60"/>
    <mergeCell ref="A62:C63"/>
    <mergeCell ref="A61:W61"/>
    <mergeCell ref="X61:AE61"/>
    <mergeCell ref="AF61:AJ61"/>
    <mergeCell ref="AU66:AY66"/>
    <mergeCell ref="A66:C66"/>
    <mergeCell ref="D66:W66"/>
    <mergeCell ref="X66:AE66"/>
    <mergeCell ref="AZ64:BD64"/>
    <mergeCell ref="A64:C64"/>
    <mergeCell ref="BE64:BL64"/>
    <mergeCell ref="BE62:BL63"/>
    <mergeCell ref="D63:W63"/>
    <mergeCell ref="AU62:AY63"/>
    <mergeCell ref="AZ62:BD63"/>
    <mergeCell ref="D62:W62"/>
    <mergeCell ref="X62:AE63"/>
    <mergeCell ref="AF62:AJ63"/>
    <mergeCell ref="AK62:AO63"/>
    <mergeCell ref="AP62:AT63"/>
    <mergeCell ref="D64:W64"/>
    <mergeCell ref="X64:AE64"/>
    <mergeCell ref="AF64:AJ64"/>
    <mergeCell ref="AK64:AO64"/>
    <mergeCell ref="AU64:AY64"/>
    <mergeCell ref="AP64:AT64"/>
    <mergeCell ref="AS76:BL76"/>
    <mergeCell ref="Y74:AR74"/>
    <mergeCell ref="AS74:BL74"/>
    <mergeCell ref="A75:D75"/>
    <mergeCell ref="E75:X75"/>
    <mergeCell ref="Y75:AR75"/>
    <mergeCell ref="AS75:BL75"/>
    <mergeCell ref="AZ66:BD66"/>
    <mergeCell ref="AZ65:BD65"/>
    <mergeCell ref="BE65:BL65"/>
    <mergeCell ref="BE66:BL66"/>
    <mergeCell ref="AU65:AY65"/>
    <mergeCell ref="A72:BL72"/>
    <mergeCell ref="A65:C65"/>
    <mergeCell ref="AF66:AJ66"/>
    <mergeCell ref="AP65:AT65"/>
    <mergeCell ref="D65:W65"/>
    <mergeCell ref="X65:AE65"/>
    <mergeCell ref="AF65:AJ65"/>
    <mergeCell ref="AK65:AO65"/>
    <mergeCell ref="A74:D74"/>
    <mergeCell ref="E74:X74"/>
    <mergeCell ref="AK66:AO66"/>
    <mergeCell ref="AP66:AT66"/>
    <mergeCell ref="Y78:AB78"/>
    <mergeCell ref="AC78:AF78"/>
    <mergeCell ref="A77:D77"/>
    <mergeCell ref="E77:X77"/>
    <mergeCell ref="Y77:AB77"/>
    <mergeCell ref="AC77:AF77"/>
    <mergeCell ref="A76:D76"/>
    <mergeCell ref="E76:X76"/>
    <mergeCell ref="Y76:AR76"/>
    <mergeCell ref="BE78:BH78"/>
    <mergeCell ref="BE79:BH79"/>
    <mergeCell ref="BI79:BL79"/>
    <mergeCell ref="BI77:BL78"/>
    <mergeCell ref="BE77:BH77"/>
    <mergeCell ref="A79:D79"/>
    <mergeCell ref="E79:X79"/>
    <mergeCell ref="Y79:AB79"/>
    <mergeCell ref="AC79:AF79"/>
    <mergeCell ref="AW79:AZ79"/>
    <mergeCell ref="BA79:BD79"/>
    <mergeCell ref="AS77:AV77"/>
    <mergeCell ref="AW77:AZ77"/>
    <mergeCell ref="BA77:BD77"/>
    <mergeCell ref="AG78:AJ78"/>
    <mergeCell ref="AK78:AN78"/>
    <mergeCell ref="AK77:AN77"/>
    <mergeCell ref="AS78:AV78"/>
    <mergeCell ref="AW78:AZ78"/>
    <mergeCell ref="BA78:BD78"/>
    <mergeCell ref="AG77:AJ77"/>
    <mergeCell ref="AO77:AR78"/>
    <mergeCell ref="A78:D78"/>
    <mergeCell ref="E78:X78"/>
    <mergeCell ref="BE80:BH80"/>
    <mergeCell ref="BI80:BL80"/>
    <mergeCell ref="AW80:AZ80"/>
    <mergeCell ref="BA80:BD80"/>
    <mergeCell ref="AG80:AJ80"/>
    <mergeCell ref="AK80:AN80"/>
    <mergeCell ref="AO79:AR79"/>
    <mergeCell ref="AS79:AV79"/>
    <mergeCell ref="AO80:AR80"/>
    <mergeCell ref="AS80:AV80"/>
    <mergeCell ref="AG79:AJ79"/>
    <mergeCell ref="AK79:AN79"/>
    <mergeCell ref="A80:D80"/>
    <mergeCell ref="E80:X80"/>
    <mergeCell ref="Y80:AB80"/>
    <mergeCell ref="AC80:AF80"/>
    <mergeCell ref="A89:BL89"/>
    <mergeCell ref="A81:BL81"/>
    <mergeCell ref="AO90:AR90"/>
    <mergeCell ref="AS90:AV90"/>
    <mergeCell ref="AW90:AZ90"/>
    <mergeCell ref="BA90:BD90"/>
    <mergeCell ref="BE90:BH90"/>
    <mergeCell ref="Y82:AB82"/>
    <mergeCell ref="AC82:AF82"/>
    <mergeCell ref="AK84:AN84"/>
    <mergeCell ref="BI83:BL83"/>
    <mergeCell ref="Y83:AB83"/>
    <mergeCell ref="AC83:AF83"/>
    <mergeCell ref="AG83:AJ83"/>
    <mergeCell ref="AK83:AN83"/>
    <mergeCell ref="A83:D83"/>
    <mergeCell ref="E83:X83"/>
    <mergeCell ref="A84:D84"/>
    <mergeCell ref="BE83:BH83"/>
    <mergeCell ref="AO83:AR83"/>
    <mergeCell ref="AS83:AV83"/>
    <mergeCell ref="AW83:AZ83"/>
    <mergeCell ref="BA83:BD83"/>
    <mergeCell ref="E84:X84"/>
    <mergeCell ref="Y84:AB84"/>
    <mergeCell ref="AC84:AF84"/>
    <mergeCell ref="AG84:AJ84"/>
    <mergeCell ref="BI90:BL90"/>
    <mergeCell ref="A90:D90"/>
    <mergeCell ref="E90:X90"/>
    <mergeCell ref="Y90:AB90"/>
    <mergeCell ref="AC90:AF90"/>
    <mergeCell ref="AG90:AJ90"/>
    <mergeCell ref="AK90:AN90"/>
    <mergeCell ref="AO84:AR84"/>
    <mergeCell ref="AS84:AV84"/>
    <mergeCell ref="AW84:AZ84"/>
    <mergeCell ref="BA84:BD84"/>
    <mergeCell ref="BE84:BH84"/>
    <mergeCell ref="BI84:BL84"/>
    <mergeCell ref="BE86:BH86"/>
    <mergeCell ref="BI86:BL86"/>
    <mergeCell ref="A85:BL85"/>
    <mergeCell ref="AO86:AR86"/>
    <mergeCell ref="BE82:BH82"/>
    <mergeCell ref="BI82:BL82"/>
    <mergeCell ref="A82:D82"/>
    <mergeCell ref="E82:X82"/>
    <mergeCell ref="AG82:AJ82"/>
    <mergeCell ref="AK82:AN82"/>
    <mergeCell ref="AO82:AR82"/>
    <mergeCell ref="AS82:AV82"/>
    <mergeCell ref="AW82:AZ82"/>
    <mergeCell ref="BA82:BD82"/>
    <mergeCell ref="AS86:AV86"/>
    <mergeCell ref="A86:D86"/>
    <mergeCell ref="E86:X86"/>
    <mergeCell ref="Y86:AB86"/>
    <mergeCell ref="AC86:AF86"/>
    <mergeCell ref="AW86:AZ86"/>
    <mergeCell ref="BA86:BD86"/>
    <mergeCell ref="A87:D87"/>
    <mergeCell ref="E87:X87"/>
    <mergeCell ref="Y87:AB87"/>
    <mergeCell ref="AC87:AF87"/>
    <mergeCell ref="AW87:AZ87"/>
    <mergeCell ref="BA87:BD87"/>
    <mergeCell ref="AG86:AJ86"/>
    <mergeCell ref="AK86:AN86"/>
    <mergeCell ref="A88:D88"/>
    <mergeCell ref="E88:X88"/>
    <mergeCell ref="Y88:AB88"/>
    <mergeCell ref="AC88:AF88"/>
    <mergeCell ref="BE87:BH87"/>
    <mergeCell ref="BI87:BL87"/>
    <mergeCell ref="AG88:AJ88"/>
    <mergeCell ref="AK88:AN88"/>
    <mergeCell ref="AO87:AR87"/>
    <mergeCell ref="AS87:AV87"/>
    <mergeCell ref="AG87:AJ87"/>
    <mergeCell ref="AK87:AN87"/>
    <mergeCell ref="BI88:BL88"/>
    <mergeCell ref="AO88:AR88"/>
    <mergeCell ref="AS88:AV88"/>
    <mergeCell ref="AW88:AZ88"/>
    <mergeCell ref="BA88:BD88"/>
    <mergeCell ref="BE88:BH88"/>
  </mergeCells>
  <phoneticPr fontId="8" type="noConversion"/>
  <pageMargins left="0.55118110236220474" right="0.55118110236220474" top="0.19685039370078741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DZ82"/>
  <sheetViews>
    <sheetView workbookViewId="0">
      <selection activeCell="AX22" sqref="AX22:BB22"/>
    </sheetView>
  </sheetViews>
  <sheetFormatPr defaultColWidth="1.42578125" defaultRowHeight="12.75"/>
  <cols>
    <col min="1" max="2" width="1.42578125" style="13"/>
    <col min="3" max="3" width="3.42578125" style="13" customWidth="1"/>
    <col min="4" max="23" width="1.42578125" style="13"/>
    <col min="24" max="25" width="9.85546875" style="13" customWidth="1"/>
    <col min="26" max="33" width="1.42578125" style="13"/>
    <col min="34" max="34" width="3.140625" style="13" customWidth="1"/>
    <col min="35" max="35" width="1.42578125" style="13"/>
    <col min="36" max="36" width="4.28515625" style="13" customWidth="1"/>
    <col min="37" max="38" width="1.42578125" style="13"/>
    <col min="39" max="39" width="3.140625" style="13" customWidth="1"/>
    <col min="40" max="40" width="4" style="13" customWidth="1"/>
    <col min="41" max="43" width="1.42578125" style="13"/>
    <col min="44" max="44" width="2.42578125" style="13" customWidth="1"/>
    <col min="45" max="48" width="1.42578125" style="13"/>
    <col min="49" max="49" width="4.7109375" style="13" customWidth="1"/>
    <col min="50" max="53" width="1.42578125" style="13"/>
    <col min="54" max="54" width="5.140625" style="13" customWidth="1"/>
    <col min="55" max="63" width="1.42578125" style="13"/>
    <col min="64" max="64" width="0.42578125" style="13" customWidth="1"/>
    <col min="65" max="16384" width="1.42578125" style="13"/>
  </cols>
  <sheetData>
    <row r="1" spans="1:130" s="18" customFormat="1">
      <c r="A1" s="66" t="s">
        <v>127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</row>
    <row r="2" spans="1:130" s="6" customFormat="1" ht="12"/>
    <row r="3" spans="1:130" s="21" customFormat="1" ht="12">
      <c r="A3" s="69" t="s">
        <v>9</v>
      </c>
      <c r="B3" s="69"/>
      <c r="C3" s="69"/>
      <c r="D3" s="69"/>
      <c r="E3" s="69"/>
      <c r="F3" s="69" t="s">
        <v>58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172"/>
      <c r="AC3" s="172" t="s">
        <v>12</v>
      </c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4"/>
      <c r="BC3" s="69" t="s">
        <v>14</v>
      </c>
      <c r="BD3" s="69"/>
      <c r="BE3" s="69"/>
      <c r="BF3" s="69"/>
      <c r="BG3" s="69"/>
      <c r="BH3" s="69"/>
      <c r="BI3" s="69"/>
      <c r="BJ3" s="69"/>
      <c r="BK3" s="69"/>
      <c r="BL3" s="69"/>
    </row>
    <row r="4" spans="1:130" s="21" customFormat="1" ht="12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169"/>
      <c r="AC4" s="221" t="s">
        <v>19</v>
      </c>
      <c r="AD4" s="222"/>
      <c r="AE4" s="222"/>
      <c r="AF4" s="222"/>
      <c r="AG4" s="222"/>
      <c r="AH4" s="223"/>
      <c r="AI4" s="221" t="s">
        <v>20</v>
      </c>
      <c r="AJ4" s="222"/>
      <c r="AK4" s="222"/>
      <c r="AL4" s="222"/>
      <c r="AM4" s="223"/>
      <c r="AN4" s="221" t="s">
        <v>21</v>
      </c>
      <c r="AO4" s="222"/>
      <c r="AP4" s="222"/>
      <c r="AQ4" s="222"/>
      <c r="AR4" s="223"/>
      <c r="AS4" s="221" t="s">
        <v>89</v>
      </c>
      <c r="AT4" s="222"/>
      <c r="AU4" s="222"/>
      <c r="AV4" s="222"/>
      <c r="AW4" s="223"/>
      <c r="AX4" s="221" t="s">
        <v>22</v>
      </c>
      <c r="AY4" s="222"/>
      <c r="AZ4" s="222"/>
      <c r="BA4" s="222"/>
      <c r="BB4" s="223"/>
      <c r="BC4" s="169" t="s">
        <v>95</v>
      </c>
      <c r="BD4" s="170"/>
      <c r="BE4" s="170"/>
      <c r="BF4" s="170"/>
      <c r="BG4" s="170"/>
      <c r="BH4" s="170"/>
      <c r="BI4" s="170"/>
      <c r="BJ4" s="170"/>
      <c r="BK4" s="170"/>
      <c r="BL4" s="171"/>
    </row>
    <row r="5" spans="1:130" s="21" customFormat="1" ht="1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169"/>
      <c r="AC5" s="69" t="s">
        <v>87</v>
      </c>
      <c r="AD5" s="69"/>
      <c r="AE5" s="69"/>
      <c r="AF5" s="69"/>
      <c r="AG5" s="69"/>
      <c r="AH5" s="69"/>
      <c r="AI5" s="171" t="s">
        <v>24</v>
      </c>
      <c r="AJ5" s="62"/>
      <c r="AK5" s="62"/>
      <c r="AL5" s="62"/>
      <c r="AM5" s="62"/>
      <c r="AN5" s="62" t="s">
        <v>24</v>
      </c>
      <c r="AO5" s="62"/>
      <c r="AP5" s="62"/>
      <c r="AQ5" s="62"/>
      <c r="AR5" s="62"/>
      <c r="AS5" s="62" t="s">
        <v>24</v>
      </c>
      <c r="AT5" s="62"/>
      <c r="AU5" s="62"/>
      <c r="AV5" s="62"/>
      <c r="AW5" s="62"/>
      <c r="AX5" s="62" t="s">
        <v>24</v>
      </c>
      <c r="AY5" s="62"/>
      <c r="AZ5" s="62"/>
      <c r="BA5" s="62"/>
      <c r="BB5" s="62"/>
      <c r="BC5" s="169"/>
      <c r="BD5" s="170"/>
      <c r="BE5" s="170"/>
      <c r="BF5" s="170"/>
      <c r="BG5" s="170"/>
      <c r="BH5" s="170"/>
      <c r="BI5" s="170"/>
      <c r="BJ5" s="170"/>
      <c r="BK5" s="170"/>
      <c r="BL5" s="171"/>
    </row>
    <row r="6" spans="1:130" s="21" customFormat="1" ht="12" hidden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169"/>
      <c r="AC6" s="62"/>
      <c r="AD6" s="62"/>
      <c r="AE6" s="62"/>
      <c r="AF6" s="62"/>
      <c r="AG6" s="62"/>
      <c r="AH6" s="62"/>
      <c r="AI6" s="171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169"/>
      <c r="BD6" s="170"/>
      <c r="BE6" s="170"/>
      <c r="BF6" s="170"/>
      <c r="BG6" s="170"/>
      <c r="BH6" s="170"/>
      <c r="BI6" s="170"/>
      <c r="BJ6" s="170"/>
      <c r="BK6" s="170"/>
      <c r="BL6" s="171"/>
    </row>
    <row r="7" spans="1:130" s="21" customFormat="1" ht="12" hidden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169"/>
      <c r="AC7" s="62"/>
      <c r="AD7" s="62"/>
      <c r="AE7" s="62"/>
      <c r="AF7" s="62"/>
      <c r="AG7" s="62"/>
      <c r="AH7" s="62"/>
      <c r="AI7" s="171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169"/>
      <c r="BD7" s="170"/>
      <c r="BE7" s="170"/>
      <c r="BF7" s="170"/>
      <c r="BG7" s="170"/>
      <c r="BH7" s="170"/>
      <c r="BI7" s="170"/>
      <c r="BJ7" s="170"/>
      <c r="BK7" s="170"/>
      <c r="BL7" s="171"/>
    </row>
    <row r="8" spans="1:130" s="21" customFormat="1" ht="12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169"/>
      <c r="AC8" s="63"/>
      <c r="AD8" s="63"/>
      <c r="AE8" s="63"/>
      <c r="AF8" s="63"/>
      <c r="AG8" s="63"/>
      <c r="AH8" s="63"/>
      <c r="AI8" s="171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169"/>
      <c r="BD8" s="170"/>
      <c r="BE8" s="170"/>
      <c r="BF8" s="170"/>
      <c r="BG8" s="170"/>
      <c r="BH8" s="170"/>
      <c r="BI8" s="170"/>
      <c r="BJ8" s="170"/>
      <c r="BK8" s="170"/>
      <c r="BL8" s="171"/>
    </row>
    <row r="9" spans="1:130" s="22" customFormat="1" ht="12">
      <c r="A9" s="52" t="s">
        <v>32</v>
      </c>
      <c r="B9" s="52"/>
      <c r="C9" s="52"/>
      <c r="D9" s="52"/>
      <c r="E9" s="52"/>
      <c r="F9" s="216" t="s">
        <v>59</v>
      </c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8"/>
      <c r="AC9" s="219">
        <f>AC10+AC20+AC21+AC22</f>
        <v>16.236999999999998</v>
      </c>
      <c r="AD9" s="219"/>
      <c r="AE9" s="219"/>
      <c r="AF9" s="219"/>
      <c r="AG9" s="219"/>
      <c r="AH9" s="219"/>
      <c r="AI9" s="67">
        <f>AI10+AI20+AI21+AI22</f>
        <v>0.97899999999999998</v>
      </c>
      <c r="AJ9" s="67"/>
      <c r="AK9" s="67"/>
      <c r="AL9" s="67"/>
      <c r="AM9" s="67"/>
      <c r="AN9" s="67">
        <f t="shared" ref="AN9" si="0">AN10+AN20+AN21+AN22</f>
        <v>4.516</v>
      </c>
      <c r="AO9" s="67"/>
      <c r="AP9" s="67"/>
      <c r="AQ9" s="67"/>
      <c r="AR9" s="67"/>
      <c r="AS9" s="67">
        <f t="shared" ref="AS9" si="1">AS10+AS20+AS21+AS22</f>
        <v>5.2640000000000002</v>
      </c>
      <c r="AT9" s="67"/>
      <c r="AU9" s="67"/>
      <c r="AV9" s="67"/>
      <c r="AW9" s="67"/>
      <c r="AX9" s="67">
        <f t="shared" ref="AX9" si="2">AX10+AX20+AX21+AX22</f>
        <v>5.4779999999999998</v>
      </c>
      <c r="AY9" s="67"/>
      <c r="AZ9" s="67"/>
      <c r="BA9" s="67"/>
      <c r="BB9" s="67"/>
      <c r="BC9" s="220"/>
      <c r="BD9" s="220"/>
      <c r="BE9" s="220"/>
      <c r="BF9" s="220"/>
      <c r="BG9" s="220"/>
      <c r="BH9" s="220"/>
      <c r="BI9" s="220"/>
      <c r="BJ9" s="220"/>
      <c r="BK9" s="220"/>
      <c r="BL9" s="220"/>
    </row>
    <row r="10" spans="1:130" s="22" customFormat="1" ht="12">
      <c r="A10" s="52" t="s">
        <v>29</v>
      </c>
      <c r="B10" s="52"/>
      <c r="C10" s="52"/>
      <c r="D10" s="52"/>
      <c r="E10" s="52"/>
      <c r="F10" s="216" t="s">
        <v>60</v>
      </c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8"/>
      <c r="AC10" s="111">
        <f>AC11+AC13+AC14+AC16+AC18</f>
        <v>11.103999999999999</v>
      </c>
      <c r="AD10" s="111"/>
      <c r="AE10" s="111"/>
      <c r="AF10" s="111"/>
      <c r="AG10" s="111"/>
      <c r="AH10" s="111"/>
      <c r="AI10" s="67">
        <f>AI11+AI13+AI14+AI16+AI18</f>
        <v>0.29899999999999999</v>
      </c>
      <c r="AJ10" s="67"/>
      <c r="AK10" s="67"/>
      <c r="AL10" s="67"/>
      <c r="AM10" s="67"/>
      <c r="AN10" s="67">
        <f t="shared" ref="AN10" si="3">AN11+AN13+AN14+AN16+AN18</f>
        <v>3.1019999999999999</v>
      </c>
      <c r="AO10" s="67"/>
      <c r="AP10" s="67"/>
      <c r="AQ10" s="67"/>
      <c r="AR10" s="67"/>
      <c r="AS10" s="67">
        <f t="shared" ref="AS10" si="4">AS11+AS13+AS14+AS16+AS18</f>
        <v>3.7410000000000001</v>
      </c>
      <c r="AT10" s="67"/>
      <c r="AU10" s="67"/>
      <c r="AV10" s="67"/>
      <c r="AW10" s="67"/>
      <c r="AX10" s="67">
        <f t="shared" ref="AX10" si="5">AX11+AX13+AX14+AX16+AX18</f>
        <v>3.9619999999999997</v>
      </c>
      <c r="AY10" s="67"/>
      <c r="AZ10" s="67"/>
      <c r="BA10" s="67"/>
      <c r="BB10" s="67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</row>
    <row r="11" spans="1:130" s="23" customFormat="1" ht="12">
      <c r="A11" s="191" t="s">
        <v>61</v>
      </c>
      <c r="B11" s="192"/>
      <c r="C11" s="192"/>
      <c r="D11" s="192"/>
      <c r="E11" s="193"/>
      <c r="F11" s="214" t="s">
        <v>96</v>
      </c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151">
        <f>AI11+AN11+AS11+AX11</f>
        <v>11.103999999999999</v>
      </c>
      <c r="AD11" s="79"/>
      <c r="AE11" s="79"/>
      <c r="AF11" s="79"/>
      <c r="AG11" s="79"/>
      <c r="AH11" s="80"/>
      <c r="AI11" s="205">
        <f>0.216+0.083</f>
        <v>0.29899999999999999</v>
      </c>
      <c r="AJ11" s="206"/>
      <c r="AK11" s="206"/>
      <c r="AL11" s="206"/>
      <c r="AM11" s="207"/>
      <c r="AN11" s="205">
        <f>2.86+0.084+0.158</f>
        <v>3.1019999999999999</v>
      </c>
      <c r="AO11" s="206"/>
      <c r="AP11" s="206"/>
      <c r="AQ11" s="206"/>
      <c r="AR11" s="207"/>
      <c r="AS11" s="205">
        <f>2.636+0.588+0.517</f>
        <v>3.7410000000000001</v>
      </c>
      <c r="AT11" s="206"/>
      <c r="AU11" s="206"/>
      <c r="AV11" s="206"/>
      <c r="AW11" s="207"/>
      <c r="AX11" s="205">
        <f>0.764+1.599+1.599</f>
        <v>3.9619999999999997</v>
      </c>
      <c r="AY11" s="206"/>
      <c r="AZ11" s="206"/>
      <c r="BA11" s="206"/>
      <c r="BB11" s="207"/>
      <c r="BC11" s="199"/>
      <c r="BD11" s="200"/>
      <c r="BE11" s="200"/>
      <c r="BF11" s="200"/>
      <c r="BG11" s="200"/>
      <c r="BH11" s="200"/>
      <c r="BI11" s="200"/>
      <c r="BJ11" s="200"/>
      <c r="BK11" s="200"/>
      <c r="BL11" s="201"/>
    </row>
    <row r="12" spans="1:130" s="23" customFormat="1" ht="12">
      <c r="A12" s="194"/>
      <c r="B12" s="195"/>
      <c r="C12" s="195"/>
      <c r="D12" s="195"/>
      <c r="E12" s="196"/>
      <c r="F12" s="215" t="s">
        <v>90</v>
      </c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81"/>
      <c r="AD12" s="82"/>
      <c r="AE12" s="82"/>
      <c r="AF12" s="82"/>
      <c r="AG12" s="82"/>
      <c r="AH12" s="83"/>
      <c r="AI12" s="208"/>
      <c r="AJ12" s="209"/>
      <c r="AK12" s="209"/>
      <c r="AL12" s="209"/>
      <c r="AM12" s="210"/>
      <c r="AN12" s="208"/>
      <c r="AO12" s="209"/>
      <c r="AP12" s="209"/>
      <c r="AQ12" s="209"/>
      <c r="AR12" s="210"/>
      <c r="AS12" s="208"/>
      <c r="AT12" s="209"/>
      <c r="AU12" s="209"/>
      <c r="AV12" s="209"/>
      <c r="AW12" s="210"/>
      <c r="AX12" s="208"/>
      <c r="AY12" s="209"/>
      <c r="AZ12" s="209"/>
      <c r="BA12" s="209"/>
      <c r="BB12" s="210"/>
      <c r="BC12" s="202"/>
      <c r="BD12" s="203"/>
      <c r="BE12" s="203"/>
      <c r="BF12" s="203"/>
      <c r="BG12" s="203"/>
      <c r="BH12" s="203"/>
      <c r="BI12" s="203"/>
      <c r="BJ12" s="203"/>
      <c r="BK12" s="203"/>
      <c r="BL12" s="204"/>
    </row>
    <row r="13" spans="1:130" s="19" customFormat="1" ht="12">
      <c r="A13" s="52" t="s">
        <v>62</v>
      </c>
      <c r="B13" s="52"/>
      <c r="C13" s="52"/>
      <c r="D13" s="52"/>
      <c r="E13" s="52"/>
      <c r="F13" s="190" t="s">
        <v>97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211"/>
      <c r="AD13" s="212"/>
      <c r="AE13" s="212"/>
      <c r="AF13" s="212"/>
      <c r="AG13" s="212"/>
      <c r="AH13" s="213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</row>
    <row r="14" spans="1:130" s="23" customFormat="1" ht="12">
      <c r="A14" s="191" t="s">
        <v>63</v>
      </c>
      <c r="B14" s="192"/>
      <c r="C14" s="192"/>
      <c r="D14" s="192"/>
      <c r="E14" s="193"/>
      <c r="F14" s="197" t="s">
        <v>98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78"/>
      <c r="AD14" s="79"/>
      <c r="AE14" s="79"/>
      <c r="AF14" s="79"/>
      <c r="AG14" s="79"/>
      <c r="AH14" s="80"/>
      <c r="AI14" s="205"/>
      <c r="AJ14" s="206"/>
      <c r="AK14" s="206"/>
      <c r="AL14" s="206"/>
      <c r="AM14" s="207"/>
      <c r="AN14" s="205"/>
      <c r="AO14" s="206"/>
      <c r="AP14" s="206"/>
      <c r="AQ14" s="206"/>
      <c r="AR14" s="207"/>
      <c r="AS14" s="205"/>
      <c r="AT14" s="206"/>
      <c r="AU14" s="206"/>
      <c r="AV14" s="206"/>
      <c r="AW14" s="207"/>
      <c r="AX14" s="205"/>
      <c r="AY14" s="206"/>
      <c r="AZ14" s="206"/>
      <c r="BA14" s="206"/>
      <c r="BB14" s="207"/>
      <c r="BC14" s="199"/>
      <c r="BD14" s="200"/>
      <c r="BE14" s="200"/>
      <c r="BF14" s="200"/>
      <c r="BG14" s="200"/>
      <c r="BH14" s="200"/>
      <c r="BI14" s="200"/>
      <c r="BJ14" s="200"/>
      <c r="BK14" s="200"/>
      <c r="BL14" s="201"/>
    </row>
    <row r="15" spans="1:130" s="23" customFormat="1" ht="12">
      <c r="A15" s="194"/>
      <c r="B15" s="195"/>
      <c r="C15" s="195"/>
      <c r="D15" s="195"/>
      <c r="E15" s="196"/>
      <c r="F15" s="198" t="s">
        <v>99</v>
      </c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81"/>
      <c r="AD15" s="82"/>
      <c r="AE15" s="82"/>
      <c r="AF15" s="82"/>
      <c r="AG15" s="82"/>
      <c r="AH15" s="83"/>
      <c r="AI15" s="208"/>
      <c r="AJ15" s="209"/>
      <c r="AK15" s="209"/>
      <c r="AL15" s="209"/>
      <c r="AM15" s="210"/>
      <c r="AN15" s="208"/>
      <c r="AO15" s="209"/>
      <c r="AP15" s="209"/>
      <c r="AQ15" s="209"/>
      <c r="AR15" s="210"/>
      <c r="AS15" s="208"/>
      <c r="AT15" s="209"/>
      <c r="AU15" s="209"/>
      <c r="AV15" s="209"/>
      <c r="AW15" s="210"/>
      <c r="AX15" s="208"/>
      <c r="AY15" s="209"/>
      <c r="AZ15" s="209"/>
      <c r="BA15" s="209"/>
      <c r="BB15" s="210"/>
      <c r="BC15" s="202"/>
      <c r="BD15" s="203"/>
      <c r="BE15" s="203"/>
      <c r="BF15" s="203"/>
      <c r="BG15" s="203"/>
      <c r="BH15" s="203"/>
      <c r="BI15" s="203"/>
      <c r="BJ15" s="203"/>
      <c r="BK15" s="203"/>
      <c r="BL15" s="204"/>
    </row>
    <row r="16" spans="1:130" s="23" customFormat="1" ht="12">
      <c r="A16" s="191" t="s">
        <v>64</v>
      </c>
      <c r="B16" s="192"/>
      <c r="C16" s="192"/>
      <c r="D16" s="192"/>
      <c r="E16" s="193"/>
      <c r="F16" s="197" t="s">
        <v>98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78"/>
      <c r="AD16" s="79"/>
      <c r="AE16" s="79"/>
      <c r="AF16" s="79"/>
      <c r="AG16" s="79"/>
      <c r="AH16" s="80"/>
      <c r="AI16" s="205"/>
      <c r="AJ16" s="206"/>
      <c r="AK16" s="206"/>
      <c r="AL16" s="206"/>
      <c r="AM16" s="207"/>
      <c r="AN16" s="205"/>
      <c r="AO16" s="206"/>
      <c r="AP16" s="206"/>
      <c r="AQ16" s="206"/>
      <c r="AR16" s="207"/>
      <c r="AS16" s="205"/>
      <c r="AT16" s="206"/>
      <c r="AU16" s="206"/>
      <c r="AV16" s="206"/>
      <c r="AW16" s="207"/>
      <c r="AX16" s="205"/>
      <c r="AY16" s="206"/>
      <c r="AZ16" s="206"/>
      <c r="BA16" s="206"/>
      <c r="BB16" s="207"/>
      <c r="BC16" s="199"/>
      <c r="BD16" s="200"/>
      <c r="BE16" s="200"/>
      <c r="BF16" s="200"/>
      <c r="BG16" s="200"/>
      <c r="BH16" s="200"/>
      <c r="BI16" s="200"/>
      <c r="BJ16" s="200"/>
      <c r="BK16" s="200"/>
      <c r="BL16" s="201"/>
    </row>
    <row r="17" spans="1:64" s="23" customFormat="1" ht="12">
      <c r="A17" s="194"/>
      <c r="B17" s="195"/>
      <c r="C17" s="195"/>
      <c r="D17" s="195"/>
      <c r="E17" s="196"/>
      <c r="F17" s="198" t="s">
        <v>100</v>
      </c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81"/>
      <c r="AD17" s="82"/>
      <c r="AE17" s="82"/>
      <c r="AF17" s="82"/>
      <c r="AG17" s="82"/>
      <c r="AH17" s="83"/>
      <c r="AI17" s="208"/>
      <c r="AJ17" s="209"/>
      <c r="AK17" s="209"/>
      <c r="AL17" s="209"/>
      <c r="AM17" s="210"/>
      <c r="AN17" s="208"/>
      <c r="AO17" s="209"/>
      <c r="AP17" s="209"/>
      <c r="AQ17" s="209"/>
      <c r="AR17" s="210"/>
      <c r="AS17" s="208"/>
      <c r="AT17" s="209"/>
      <c r="AU17" s="209"/>
      <c r="AV17" s="209"/>
      <c r="AW17" s="210"/>
      <c r="AX17" s="208"/>
      <c r="AY17" s="209"/>
      <c r="AZ17" s="209"/>
      <c r="BA17" s="209"/>
      <c r="BB17" s="210"/>
      <c r="BC17" s="202"/>
      <c r="BD17" s="203"/>
      <c r="BE17" s="203"/>
      <c r="BF17" s="203"/>
      <c r="BG17" s="203"/>
      <c r="BH17" s="203"/>
      <c r="BI17" s="203"/>
      <c r="BJ17" s="203"/>
      <c r="BK17" s="203"/>
      <c r="BL17" s="204"/>
    </row>
    <row r="18" spans="1:64" s="23" customFormat="1" ht="12">
      <c r="A18" s="191" t="s">
        <v>65</v>
      </c>
      <c r="B18" s="192"/>
      <c r="C18" s="192"/>
      <c r="D18" s="192"/>
      <c r="E18" s="193"/>
      <c r="F18" s="197" t="s">
        <v>98</v>
      </c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78"/>
      <c r="AD18" s="79"/>
      <c r="AE18" s="79"/>
      <c r="AF18" s="79"/>
      <c r="AG18" s="79"/>
      <c r="AH18" s="80"/>
      <c r="AI18" s="151"/>
      <c r="AJ18" s="152"/>
      <c r="AK18" s="152"/>
      <c r="AL18" s="152"/>
      <c r="AM18" s="153"/>
      <c r="AN18" s="151"/>
      <c r="AO18" s="152"/>
      <c r="AP18" s="152"/>
      <c r="AQ18" s="152"/>
      <c r="AR18" s="153"/>
      <c r="AS18" s="151"/>
      <c r="AT18" s="152"/>
      <c r="AU18" s="152"/>
      <c r="AV18" s="152"/>
      <c r="AW18" s="153"/>
      <c r="AX18" s="151"/>
      <c r="AY18" s="152"/>
      <c r="AZ18" s="152"/>
      <c r="BA18" s="152"/>
      <c r="BB18" s="153"/>
      <c r="BC18" s="199"/>
      <c r="BD18" s="200"/>
      <c r="BE18" s="200"/>
      <c r="BF18" s="200"/>
      <c r="BG18" s="200"/>
      <c r="BH18" s="200"/>
      <c r="BI18" s="200"/>
      <c r="BJ18" s="200"/>
      <c r="BK18" s="200"/>
      <c r="BL18" s="201"/>
    </row>
    <row r="19" spans="1:64" s="23" customFormat="1" ht="12">
      <c r="A19" s="194"/>
      <c r="B19" s="195"/>
      <c r="C19" s="195"/>
      <c r="D19" s="195"/>
      <c r="E19" s="196"/>
      <c r="F19" s="198" t="s">
        <v>101</v>
      </c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81"/>
      <c r="AD19" s="82"/>
      <c r="AE19" s="82"/>
      <c r="AF19" s="82"/>
      <c r="AG19" s="82"/>
      <c r="AH19" s="83"/>
      <c r="AI19" s="157"/>
      <c r="AJ19" s="158"/>
      <c r="AK19" s="158"/>
      <c r="AL19" s="158"/>
      <c r="AM19" s="159"/>
      <c r="AN19" s="157"/>
      <c r="AO19" s="158"/>
      <c r="AP19" s="158"/>
      <c r="AQ19" s="158"/>
      <c r="AR19" s="159"/>
      <c r="AS19" s="157"/>
      <c r="AT19" s="158"/>
      <c r="AU19" s="158"/>
      <c r="AV19" s="158"/>
      <c r="AW19" s="159"/>
      <c r="AX19" s="157"/>
      <c r="AY19" s="158"/>
      <c r="AZ19" s="158"/>
      <c r="BA19" s="158"/>
      <c r="BB19" s="159"/>
      <c r="BC19" s="202"/>
      <c r="BD19" s="203"/>
      <c r="BE19" s="203"/>
      <c r="BF19" s="203"/>
      <c r="BG19" s="203"/>
      <c r="BH19" s="203"/>
      <c r="BI19" s="203"/>
      <c r="BJ19" s="203"/>
      <c r="BK19" s="203"/>
      <c r="BL19" s="204"/>
    </row>
    <row r="20" spans="1:64" s="19" customFormat="1" ht="12">
      <c r="A20" s="52" t="s">
        <v>37</v>
      </c>
      <c r="B20" s="52"/>
      <c r="C20" s="52"/>
      <c r="D20" s="52"/>
      <c r="E20" s="52"/>
      <c r="F20" s="190" t="s">
        <v>66</v>
      </c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244">
        <f>AI20+AN20+AS20+AX20</f>
        <v>2.65</v>
      </c>
      <c r="AD20" s="245"/>
      <c r="AE20" s="245"/>
      <c r="AF20" s="245"/>
      <c r="AG20" s="245"/>
      <c r="AH20" s="246"/>
      <c r="AI20" s="188">
        <v>0.66300000000000003</v>
      </c>
      <c r="AJ20" s="188"/>
      <c r="AK20" s="188"/>
      <c r="AL20" s="188"/>
      <c r="AM20" s="188"/>
      <c r="AN20" s="188">
        <v>0.66300000000000003</v>
      </c>
      <c r="AO20" s="188"/>
      <c r="AP20" s="188"/>
      <c r="AQ20" s="188"/>
      <c r="AR20" s="188"/>
      <c r="AS20" s="188">
        <v>0.66200000000000003</v>
      </c>
      <c r="AT20" s="188"/>
      <c r="AU20" s="188"/>
      <c r="AV20" s="188"/>
      <c r="AW20" s="188"/>
      <c r="AX20" s="188">
        <v>0.66200000000000003</v>
      </c>
      <c r="AY20" s="188"/>
      <c r="AZ20" s="188"/>
      <c r="BA20" s="188"/>
      <c r="BB20" s="188"/>
      <c r="BC20" s="189"/>
      <c r="BD20" s="189"/>
      <c r="BE20" s="189"/>
      <c r="BF20" s="189"/>
      <c r="BG20" s="189"/>
      <c r="BH20" s="189"/>
      <c r="BI20" s="189"/>
      <c r="BJ20" s="189"/>
      <c r="BK20" s="189"/>
      <c r="BL20" s="189"/>
    </row>
    <row r="21" spans="1:64" s="19" customFormat="1" ht="12">
      <c r="A21" s="52" t="s">
        <v>40</v>
      </c>
      <c r="B21" s="52"/>
      <c r="C21" s="52"/>
      <c r="D21" s="52"/>
      <c r="E21" s="52"/>
      <c r="F21" s="190" t="s">
        <v>67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244">
        <f>AI21+AN21+AS21+AX21</f>
        <v>2.4830000000000001</v>
      </c>
      <c r="AD21" s="245"/>
      <c r="AE21" s="245"/>
      <c r="AF21" s="245"/>
      <c r="AG21" s="245"/>
      <c r="AH21" s="246"/>
      <c r="AI21" s="188">
        <v>1.7000000000000001E-2</v>
      </c>
      <c r="AJ21" s="188"/>
      <c r="AK21" s="188"/>
      <c r="AL21" s="188"/>
      <c r="AM21" s="188"/>
      <c r="AN21" s="188">
        <v>0.751</v>
      </c>
      <c r="AO21" s="188"/>
      <c r="AP21" s="188"/>
      <c r="AQ21" s="188"/>
      <c r="AR21" s="188"/>
      <c r="AS21" s="188">
        <v>0.86099999999999999</v>
      </c>
      <c r="AT21" s="188"/>
      <c r="AU21" s="188"/>
      <c r="AV21" s="188"/>
      <c r="AW21" s="188"/>
      <c r="AX21" s="188">
        <v>0.85399999999999998</v>
      </c>
      <c r="AY21" s="188"/>
      <c r="AZ21" s="188"/>
      <c r="BA21" s="188"/>
      <c r="BB21" s="188"/>
      <c r="BC21" s="189"/>
      <c r="BD21" s="189"/>
      <c r="BE21" s="189"/>
      <c r="BF21" s="189"/>
      <c r="BG21" s="189"/>
      <c r="BH21" s="189"/>
      <c r="BI21" s="189"/>
      <c r="BJ21" s="189"/>
      <c r="BK21" s="189"/>
      <c r="BL21" s="189"/>
    </row>
    <row r="22" spans="1:64" s="19" customFormat="1" ht="12">
      <c r="A22" s="52" t="s">
        <v>43</v>
      </c>
      <c r="B22" s="52"/>
      <c r="C22" s="52"/>
      <c r="D22" s="52"/>
      <c r="E22" s="52"/>
      <c r="F22" s="190" t="s">
        <v>68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244">
        <f>AI22+AN22+AS22+AX22</f>
        <v>0</v>
      </c>
      <c r="AD22" s="245"/>
      <c r="AE22" s="245"/>
      <c r="AF22" s="245"/>
      <c r="AG22" s="245"/>
      <c r="AH22" s="246"/>
      <c r="AI22" s="240">
        <f>AI23</f>
        <v>0</v>
      </c>
      <c r="AJ22" s="240"/>
      <c r="AK22" s="240"/>
      <c r="AL22" s="240"/>
      <c r="AM22" s="240"/>
      <c r="AN22" s="240">
        <f t="shared" ref="AN22" si="6">AN23</f>
        <v>0</v>
      </c>
      <c r="AO22" s="240"/>
      <c r="AP22" s="240"/>
      <c r="AQ22" s="240"/>
      <c r="AR22" s="240"/>
      <c r="AS22" s="240">
        <f t="shared" ref="AS22" si="7">AS23</f>
        <v>0</v>
      </c>
      <c r="AT22" s="240"/>
      <c r="AU22" s="240"/>
      <c r="AV22" s="240"/>
      <c r="AW22" s="240"/>
      <c r="AX22" s="240">
        <f t="shared" ref="AX22" si="8">AX23</f>
        <v>0</v>
      </c>
      <c r="AY22" s="240"/>
      <c r="AZ22" s="240"/>
      <c r="BA22" s="240"/>
      <c r="BB22" s="240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</row>
    <row r="23" spans="1:64" s="19" customFormat="1" ht="12">
      <c r="A23" s="52" t="s">
        <v>69</v>
      </c>
      <c r="B23" s="52"/>
      <c r="C23" s="52"/>
      <c r="D23" s="52"/>
      <c r="E23" s="52"/>
      <c r="F23" s="190" t="s">
        <v>170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241">
        <f>AI23+AN23+AS23+AX23</f>
        <v>0</v>
      </c>
      <c r="AD23" s="242"/>
      <c r="AE23" s="242"/>
      <c r="AF23" s="242"/>
      <c r="AG23" s="242"/>
      <c r="AH23" s="243"/>
      <c r="AI23" s="240">
        <v>0</v>
      </c>
      <c r="AJ23" s="240"/>
      <c r="AK23" s="240"/>
      <c r="AL23" s="240"/>
      <c r="AM23" s="240"/>
      <c r="AN23" s="240">
        <v>0</v>
      </c>
      <c r="AO23" s="240"/>
      <c r="AP23" s="240"/>
      <c r="AQ23" s="240"/>
      <c r="AR23" s="240"/>
      <c r="AS23" s="240">
        <v>0</v>
      </c>
      <c r="AT23" s="240"/>
      <c r="AU23" s="240"/>
      <c r="AV23" s="240"/>
      <c r="AW23" s="240"/>
      <c r="AX23" s="240">
        <v>0</v>
      </c>
      <c r="AY23" s="240"/>
      <c r="AZ23" s="240"/>
      <c r="BA23" s="240"/>
      <c r="BB23" s="240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</row>
    <row r="24" spans="1:64" s="19" customFormat="1" ht="12">
      <c r="A24" s="52" t="s">
        <v>47</v>
      </c>
      <c r="B24" s="52"/>
      <c r="C24" s="52"/>
      <c r="D24" s="52"/>
      <c r="E24" s="52"/>
      <c r="F24" s="190" t="s">
        <v>70</v>
      </c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11"/>
      <c r="AD24" s="111"/>
      <c r="AE24" s="111"/>
      <c r="AF24" s="111"/>
      <c r="AG24" s="111"/>
      <c r="AH24" s="111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</row>
    <row r="25" spans="1:64" s="19" customFormat="1" ht="12">
      <c r="A25" s="52" t="s">
        <v>48</v>
      </c>
      <c r="B25" s="52"/>
      <c r="C25" s="52"/>
      <c r="D25" s="52"/>
      <c r="E25" s="52"/>
      <c r="F25" s="190" t="s">
        <v>71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11"/>
      <c r="AD25" s="111"/>
      <c r="AE25" s="111"/>
      <c r="AF25" s="111"/>
      <c r="AG25" s="111"/>
      <c r="AH25" s="111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</row>
    <row r="26" spans="1:64" s="19" customFormat="1" ht="12">
      <c r="A26" s="52" t="s">
        <v>49</v>
      </c>
      <c r="B26" s="52"/>
      <c r="C26" s="52"/>
      <c r="D26" s="52"/>
      <c r="E26" s="52"/>
      <c r="F26" s="190" t="s">
        <v>72</v>
      </c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63"/>
      <c r="AD26" s="164"/>
      <c r="AE26" s="164"/>
      <c r="AF26" s="164"/>
      <c r="AG26" s="164"/>
      <c r="AH26" s="165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</row>
    <row r="27" spans="1:64" s="19" customFormat="1" ht="12">
      <c r="A27" s="52" t="s">
        <v>73</v>
      </c>
      <c r="B27" s="52"/>
      <c r="C27" s="52"/>
      <c r="D27" s="52"/>
      <c r="E27" s="52"/>
      <c r="F27" s="190" t="s">
        <v>74</v>
      </c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63"/>
      <c r="AD27" s="164"/>
      <c r="AE27" s="164"/>
      <c r="AF27" s="164"/>
      <c r="AG27" s="164"/>
      <c r="AH27" s="165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64" s="19" customFormat="1" ht="12">
      <c r="A28" s="52" t="s">
        <v>75</v>
      </c>
      <c r="B28" s="52"/>
      <c r="C28" s="52"/>
      <c r="D28" s="52"/>
      <c r="E28" s="52"/>
      <c r="F28" s="190" t="s">
        <v>76</v>
      </c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63"/>
      <c r="AD28" s="164"/>
      <c r="AE28" s="164"/>
      <c r="AF28" s="164"/>
      <c r="AG28" s="164"/>
      <c r="AH28" s="165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</row>
    <row r="29" spans="1:64" s="19" customFormat="1" ht="12">
      <c r="A29" s="52" t="s">
        <v>77</v>
      </c>
      <c r="B29" s="52"/>
      <c r="C29" s="52"/>
      <c r="D29" s="52"/>
      <c r="E29" s="52"/>
      <c r="F29" s="190" t="s">
        <v>78</v>
      </c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63"/>
      <c r="AD29" s="164"/>
      <c r="AE29" s="164"/>
      <c r="AF29" s="164"/>
      <c r="AG29" s="164"/>
      <c r="AH29" s="165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</row>
    <row r="30" spans="1:64" s="19" customFormat="1" ht="12">
      <c r="A30" s="52" t="s">
        <v>79</v>
      </c>
      <c r="B30" s="52"/>
      <c r="C30" s="52"/>
      <c r="D30" s="52"/>
      <c r="E30" s="52"/>
      <c r="F30" s="190" t="s">
        <v>80</v>
      </c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63"/>
      <c r="AD30" s="164"/>
      <c r="AE30" s="164"/>
      <c r="AF30" s="164"/>
      <c r="AG30" s="164"/>
      <c r="AH30" s="165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</row>
    <row r="31" spans="1:64" s="9" customFormat="1" ht="11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64" s="9" customFormat="1" ht="11.25">
      <c r="A32" s="10" t="s">
        <v>88</v>
      </c>
      <c r="B32" s="10"/>
      <c r="C32" s="10"/>
      <c r="F32" s="11"/>
    </row>
    <row r="35" spans="1:130" s="18" customFormat="1">
      <c r="A35" s="66" t="s">
        <v>126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</row>
    <row r="37" spans="1:130">
      <c r="A37" s="172" t="s">
        <v>56</v>
      </c>
      <c r="B37" s="39"/>
      <c r="C37" s="232"/>
      <c r="D37" s="172" t="s">
        <v>54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4"/>
      <c r="Y37" s="43" t="s">
        <v>53</v>
      </c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5"/>
      <c r="AS37" s="43" t="s">
        <v>55</v>
      </c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130">
      <c r="A38" s="169" t="s">
        <v>57</v>
      </c>
      <c r="B38" s="236"/>
      <c r="C38" s="237"/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1"/>
      <c r="Y38" s="43" t="s">
        <v>87</v>
      </c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S38" s="43" t="s">
        <v>87</v>
      </c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130">
      <c r="A39" s="169"/>
      <c r="B39" s="236"/>
      <c r="C39" s="237"/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43" t="s">
        <v>102</v>
      </c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5"/>
      <c r="AS39" s="43" t="s">
        <v>102</v>
      </c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130">
      <c r="A40" s="169"/>
      <c r="B40" s="236"/>
      <c r="C40" s="237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1"/>
      <c r="Y40" s="186" t="s">
        <v>156</v>
      </c>
      <c r="Z40" s="60"/>
      <c r="AA40" s="60"/>
      <c r="AB40" s="61"/>
      <c r="AC40" s="186" t="s">
        <v>155</v>
      </c>
      <c r="AD40" s="60"/>
      <c r="AE40" s="60"/>
      <c r="AF40" s="61"/>
      <c r="AG40" s="186" t="s">
        <v>154</v>
      </c>
      <c r="AH40" s="60"/>
      <c r="AI40" s="60"/>
      <c r="AJ40" s="61"/>
      <c r="AK40" s="186" t="s">
        <v>153</v>
      </c>
      <c r="AL40" s="60"/>
      <c r="AM40" s="60"/>
      <c r="AN40" s="61"/>
      <c r="AO40" s="59" t="s">
        <v>157</v>
      </c>
      <c r="AP40" s="60"/>
      <c r="AQ40" s="60"/>
      <c r="AR40" s="61"/>
      <c r="AS40" s="186" t="s">
        <v>156</v>
      </c>
      <c r="AT40" s="60"/>
      <c r="AU40" s="60"/>
      <c r="AV40" s="61"/>
      <c r="AW40" s="186" t="s">
        <v>155</v>
      </c>
      <c r="AX40" s="60"/>
      <c r="AY40" s="60"/>
      <c r="AZ40" s="61"/>
      <c r="BA40" s="186" t="s">
        <v>154</v>
      </c>
      <c r="BB40" s="60"/>
      <c r="BC40" s="60"/>
      <c r="BD40" s="61"/>
      <c r="BE40" s="186" t="s">
        <v>153</v>
      </c>
      <c r="BF40" s="60"/>
      <c r="BG40" s="60"/>
      <c r="BH40" s="61"/>
      <c r="BI40" s="59" t="s">
        <v>157</v>
      </c>
      <c r="BJ40" s="60"/>
      <c r="BK40" s="60"/>
      <c r="BL40" s="61"/>
    </row>
    <row r="41" spans="1:130">
      <c r="A41" s="169"/>
      <c r="B41" s="236"/>
      <c r="C41" s="237"/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/>
      <c r="Y41" s="56"/>
      <c r="Z41" s="57"/>
      <c r="AA41" s="57"/>
      <c r="AB41" s="64"/>
      <c r="AC41" s="56"/>
      <c r="AD41" s="57"/>
      <c r="AE41" s="57"/>
      <c r="AF41" s="64"/>
      <c r="AG41" s="56"/>
      <c r="AH41" s="57"/>
      <c r="AI41" s="57"/>
      <c r="AJ41" s="64"/>
      <c r="AK41" s="56"/>
      <c r="AL41" s="57"/>
      <c r="AM41" s="57"/>
      <c r="AN41" s="64"/>
      <c r="AO41" s="56"/>
      <c r="AP41" s="57"/>
      <c r="AQ41" s="57"/>
      <c r="AR41" s="64"/>
      <c r="AS41" s="56"/>
      <c r="AT41" s="57"/>
      <c r="AU41" s="57"/>
      <c r="AV41" s="64"/>
      <c r="AW41" s="56"/>
      <c r="AX41" s="57"/>
      <c r="AY41" s="57"/>
      <c r="AZ41" s="64"/>
      <c r="BA41" s="56"/>
      <c r="BB41" s="57"/>
      <c r="BC41" s="57"/>
      <c r="BD41" s="64"/>
      <c r="BE41" s="56"/>
      <c r="BF41" s="57"/>
      <c r="BG41" s="57"/>
      <c r="BH41" s="64"/>
      <c r="BI41" s="56"/>
      <c r="BJ41" s="57"/>
      <c r="BK41" s="57"/>
      <c r="BL41" s="64"/>
    </row>
    <row r="42" spans="1:130">
      <c r="A42" s="233"/>
      <c r="B42" s="234"/>
      <c r="C42" s="235"/>
      <c r="D42" s="233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9"/>
      <c r="Y42" s="54"/>
      <c r="Z42" s="55"/>
      <c r="AA42" s="55"/>
      <c r="AB42" s="58"/>
      <c r="AC42" s="54"/>
      <c r="AD42" s="55"/>
      <c r="AE42" s="55"/>
      <c r="AF42" s="58"/>
      <c r="AG42" s="54"/>
      <c r="AH42" s="55"/>
      <c r="AI42" s="55"/>
      <c r="AJ42" s="58"/>
      <c r="AK42" s="54"/>
      <c r="AL42" s="55"/>
      <c r="AM42" s="55"/>
      <c r="AN42" s="58"/>
      <c r="AO42" s="54"/>
      <c r="AP42" s="55"/>
      <c r="AQ42" s="55"/>
      <c r="AR42" s="58"/>
      <c r="AS42" s="54"/>
      <c r="AT42" s="55"/>
      <c r="AU42" s="55"/>
      <c r="AV42" s="58"/>
      <c r="AW42" s="54"/>
      <c r="AX42" s="55"/>
      <c r="AY42" s="55"/>
      <c r="AZ42" s="58"/>
      <c r="BA42" s="54"/>
      <c r="BB42" s="55"/>
      <c r="BC42" s="55"/>
      <c r="BD42" s="58"/>
      <c r="BE42" s="54"/>
      <c r="BF42" s="55"/>
      <c r="BG42" s="55"/>
      <c r="BH42" s="58"/>
      <c r="BI42" s="54"/>
      <c r="BJ42" s="55"/>
      <c r="BK42" s="55"/>
      <c r="BL42" s="58"/>
    </row>
    <row r="43" spans="1:130">
      <c r="A43" s="52" t="s">
        <v>32</v>
      </c>
      <c r="B43" s="52"/>
      <c r="C43" s="52"/>
      <c r="D43" s="52" t="s">
        <v>34</v>
      </c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3">
        <v>3</v>
      </c>
      <c r="Z43" s="53"/>
      <c r="AA43" s="53"/>
      <c r="AB43" s="53"/>
      <c r="AC43" s="53">
        <v>4</v>
      </c>
      <c r="AD43" s="53"/>
      <c r="AE43" s="53"/>
      <c r="AF43" s="53"/>
      <c r="AG43" s="53">
        <v>5</v>
      </c>
      <c r="AH43" s="53"/>
      <c r="AI43" s="53"/>
      <c r="AJ43" s="53"/>
      <c r="AK43" s="53">
        <v>6</v>
      </c>
      <c r="AL43" s="53"/>
      <c r="AM43" s="53"/>
      <c r="AN43" s="53"/>
      <c r="AO43" s="53">
        <v>7</v>
      </c>
      <c r="AP43" s="53"/>
      <c r="AQ43" s="53"/>
      <c r="AR43" s="53"/>
      <c r="AS43" s="53">
        <v>8</v>
      </c>
      <c r="AT43" s="53"/>
      <c r="AU43" s="53"/>
      <c r="AV43" s="53"/>
      <c r="AW43" s="53">
        <v>9</v>
      </c>
      <c r="AX43" s="53"/>
      <c r="AY43" s="53"/>
      <c r="AZ43" s="53"/>
      <c r="BA43" s="53">
        <v>10</v>
      </c>
      <c r="BB43" s="53"/>
      <c r="BC43" s="53"/>
      <c r="BD43" s="53"/>
      <c r="BE43" s="53">
        <v>11</v>
      </c>
      <c r="BF43" s="53"/>
      <c r="BG43" s="53"/>
      <c r="BH43" s="53"/>
      <c r="BI43" s="53">
        <v>12</v>
      </c>
      <c r="BJ43" s="53"/>
      <c r="BK43" s="53"/>
      <c r="BL43" s="53"/>
    </row>
    <row r="44" spans="1:130" s="22" customFormat="1" ht="18" customHeight="1">
      <c r="A44" s="225" t="s">
        <v>152</v>
      </c>
      <c r="B44" s="225"/>
      <c r="C44" s="225"/>
      <c r="D44" s="139" t="s">
        <v>139</v>
      </c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110" t="s">
        <v>110</v>
      </c>
      <c r="Z44" s="110"/>
      <c r="AA44" s="110"/>
      <c r="AB44" s="110"/>
      <c r="AC44" s="110" t="s">
        <v>110</v>
      </c>
      <c r="AD44" s="110"/>
      <c r="AE44" s="110"/>
      <c r="AF44" s="110"/>
      <c r="AG44" s="110" t="s">
        <v>110</v>
      </c>
      <c r="AH44" s="110"/>
      <c r="AI44" s="110"/>
      <c r="AJ44" s="110"/>
      <c r="AK44" s="110" t="s">
        <v>165</v>
      </c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79"/>
      <c r="BF44" s="179"/>
      <c r="BG44" s="179"/>
      <c r="BH44" s="179"/>
      <c r="BI44" s="179"/>
      <c r="BJ44" s="179"/>
      <c r="BK44" s="179"/>
      <c r="BL44" s="179"/>
      <c r="BZ44" s="19"/>
      <c r="CA44" s="26"/>
      <c r="CB44" s="26"/>
      <c r="CC44" s="26"/>
      <c r="CD44" s="26"/>
      <c r="CE44" s="26"/>
      <c r="CF44" s="27"/>
    </row>
    <row r="45" spans="1:130" s="23" customFormat="1" ht="12" hidden="1" customHeight="1">
      <c r="A45" s="86" t="s">
        <v>26</v>
      </c>
      <c r="B45" s="87"/>
      <c r="C45" s="88"/>
      <c r="D45" s="139" t="s">
        <v>27</v>
      </c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187"/>
      <c r="Y45" s="224"/>
      <c r="Z45" s="224"/>
      <c r="AA45" s="224"/>
      <c r="AB45" s="224"/>
      <c r="AC45" s="224"/>
      <c r="AD45" s="224"/>
      <c r="AE45" s="224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CA45" s="28"/>
      <c r="CB45" s="28"/>
      <c r="CC45" s="28"/>
      <c r="CD45" s="28"/>
      <c r="CE45" s="28"/>
      <c r="CF45" s="28"/>
    </row>
    <row r="46" spans="1:130" s="23" customFormat="1" ht="12" hidden="1" customHeight="1">
      <c r="A46" s="89"/>
      <c r="B46" s="90"/>
      <c r="C46" s="91"/>
      <c r="D46" s="139" t="s">
        <v>28</v>
      </c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CA46" s="28"/>
      <c r="CB46" s="28"/>
      <c r="CC46" s="28"/>
      <c r="CD46" s="28"/>
      <c r="CE46" s="28"/>
      <c r="CF46" s="28"/>
    </row>
    <row r="47" spans="1:130" s="23" customFormat="1" ht="12" hidden="1" customHeight="1">
      <c r="A47" s="86" t="s">
        <v>29</v>
      </c>
      <c r="B47" s="87"/>
      <c r="C47" s="88"/>
      <c r="D47" s="139" t="s">
        <v>30</v>
      </c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187"/>
      <c r="Y47" s="224"/>
      <c r="Z47" s="224"/>
      <c r="AA47" s="224"/>
      <c r="AB47" s="224"/>
      <c r="AC47" s="224"/>
      <c r="AD47" s="224"/>
      <c r="AE47" s="224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CA47" s="28"/>
      <c r="CB47" s="28"/>
      <c r="CC47" s="28"/>
      <c r="CD47" s="28"/>
      <c r="CE47" s="28"/>
      <c r="CF47" s="28"/>
    </row>
    <row r="48" spans="1:130" s="23" customFormat="1" ht="12" hidden="1" customHeight="1">
      <c r="A48" s="89"/>
      <c r="B48" s="90"/>
      <c r="C48" s="91"/>
      <c r="D48" s="139" t="s">
        <v>31</v>
      </c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CA48" s="28"/>
      <c r="CB48" s="28"/>
      <c r="CC48" s="28"/>
      <c r="CD48" s="28"/>
      <c r="CE48" s="28"/>
      <c r="CF48" s="28"/>
    </row>
    <row r="49" spans="1:84" s="19" customFormat="1" ht="24" hidden="1" customHeight="1">
      <c r="A49" s="52" t="s">
        <v>32</v>
      </c>
      <c r="B49" s="52"/>
      <c r="C49" s="5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226"/>
      <c r="Y49" s="224"/>
      <c r="Z49" s="224"/>
      <c r="AA49" s="224"/>
      <c r="AB49" s="224"/>
      <c r="AC49" s="224"/>
      <c r="AD49" s="224"/>
      <c r="AE49" s="224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67"/>
      <c r="BF49" s="67"/>
      <c r="BG49" s="67"/>
      <c r="BH49" s="67"/>
      <c r="BI49" s="67"/>
      <c r="BJ49" s="67"/>
      <c r="BK49" s="67"/>
      <c r="BL49" s="67"/>
      <c r="CA49" s="29"/>
      <c r="CB49" s="29"/>
      <c r="CC49" s="29"/>
      <c r="CD49" s="29"/>
      <c r="CE49" s="29"/>
      <c r="CF49" s="29"/>
    </row>
    <row r="50" spans="1:84" s="19" customFormat="1" ht="23.25" hidden="1" customHeight="1">
      <c r="A50" s="52" t="s">
        <v>34</v>
      </c>
      <c r="B50" s="52"/>
      <c r="C50" s="52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226"/>
      <c r="Y50" s="224"/>
      <c r="Z50" s="224"/>
      <c r="AA50" s="224"/>
      <c r="AB50" s="224"/>
      <c r="AC50" s="224"/>
      <c r="AD50" s="224"/>
      <c r="AE50" s="224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67"/>
      <c r="BF50" s="67"/>
      <c r="BG50" s="67"/>
      <c r="BH50" s="67"/>
      <c r="BI50" s="67"/>
      <c r="BJ50" s="67"/>
      <c r="BK50" s="67"/>
      <c r="BL50" s="67"/>
      <c r="CA50" s="29"/>
      <c r="CB50" s="29"/>
      <c r="CC50" s="29"/>
      <c r="CD50" s="29"/>
      <c r="CE50" s="29"/>
      <c r="CF50" s="29"/>
    </row>
    <row r="51" spans="1:84" s="19" customFormat="1" ht="23.25" hidden="1" customHeight="1">
      <c r="A51" s="40" t="s">
        <v>91</v>
      </c>
      <c r="B51" s="41"/>
      <c r="C51" s="42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226"/>
      <c r="Y51" s="224"/>
      <c r="Z51" s="224"/>
      <c r="AA51" s="224"/>
      <c r="AB51" s="224"/>
      <c r="AC51" s="224"/>
      <c r="AD51" s="224"/>
      <c r="AE51" s="224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67"/>
      <c r="BF51" s="67"/>
      <c r="BG51" s="67"/>
      <c r="BH51" s="67"/>
      <c r="BI51" s="67"/>
      <c r="BJ51" s="67"/>
      <c r="BK51" s="67"/>
      <c r="BL51" s="67"/>
      <c r="CA51" s="29"/>
      <c r="CB51" s="29"/>
      <c r="CC51" s="29"/>
      <c r="CD51" s="29"/>
      <c r="CE51" s="29"/>
      <c r="CF51" s="29"/>
    </row>
    <row r="52" spans="1:84" s="19" customFormat="1" ht="23.25" hidden="1" customHeight="1">
      <c r="A52" s="40" t="s">
        <v>91</v>
      </c>
      <c r="B52" s="41"/>
      <c r="C52" s="42"/>
      <c r="D52" s="227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6"/>
      <c r="Y52" s="224"/>
      <c r="Z52" s="224"/>
      <c r="AA52" s="224"/>
      <c r="AB52" s="224"/>
      <c r="AC52" s="224"/>
      <c r="AD52" s="224"/>
      <c r="AE52" s="224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67"/>
      <c r="BF52" s="67"/>
      <c r="BG52" s="67"/>
      <c r="BH52" s="67"/>
      <c r="BI52" s="67"/>
      <c r="BJ52" s="67"/>
      <c r="BK52" s="67"/>
      <c r="BL52" s="67"/>
      <c r="CA52" s="29"/>
      <c r="CB52" s="29"/>
      <c r="CC52" s="29"/>
      <c r="CD52" s="29"/>
      <c r="CE52" s="29"/>
      <c r="CF52" s="29"/>
    </row>
    <row r="53" spans="1:84" s="23" customFormat="1" ht="12" hidden="1" customHeight="1">
      <c r="A53" s="86" t="s">
        <v>37</v>
      </c>
      <c r="B53" s="87"/>
      <c r="C53" s="88"/>
      <c r="D53" s="139" t="s">
        <v>38</v>
      </c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187"/>
      <c r="Y53" s="224"/>
      <c r="Z53" s="224"/>
      <c r="AA53" s="224"/>
      <c r="AB53" s="224"/>
      <c r="AC53" s="224"/>
      <c r="AD53" s="224"/>
      <c r="AE53" s="224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CA53" s="28"/>
      <c r="CB53" s="28"/>
      <c r="CC53" s="28"/>
      <c r="CD53" s="28"/>
      <c r="CE53" s="28"/>
      <c r="CF53" s="28"/>
    </row>
    <row r="54" spans="1:84" s="23" customFormat="1" ht="12" hidden="1" customHeight="1">
      <c r="A54" s="89"/>
      <c r="B54" s="90"/>
      <c r="C54" s="91"/>
      <c r="D54" s="139" t="s">
        <v>39</v>
      </c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CA54" s="28"/>
      <c r="CB54" s="28"/>
      <c r="CC54" s="28"/>
      <c r="CD54" s="28"/>
      <c r="CE54" s="28"/>
      <c r="CF54" s="28"/>
    </row>
    <row r="55" spans="1:84" s="19" customFormat="1" ht="12" hidden="1" customHeight="1">
      <c r="A55" s="52" t="s">
        <v>32</v>
      </c>
      <c r="B55" s="52"/>
      <c r="C55" s="52"/>
      <c r="D55" s="228" t="s">
        <v>33</v>
      </c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6"/>
      <c r="Y55" s="224"/>
      <c r="Z55" s="224"/>
      <c r="AA55" s="224"/>
      <c r="AB55" s="224"/>
      <c r="AC55" s="224"/>
      <c r="AD55" s="224"/>
      <c r="AE55" s="224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67"/>
      <c r="BF55" s="67"/>
      <c r="BG55" s="67"/>
      <c r="BH55" s="67"/>
      <c r="BI55" s="67"/>
      <c r="BJ55" s="67"/>
      <c r="BK55" s="67"/>
      <c r="BL55" s="67"/>
      <c r="CA55" s="29"/>
      <c r="CB55" s="29"/>
      <c r="CC55" s="29"/>
      <c r="CD55" s="29"/>
      <c r="CE55" s="29"/>
      <c r="CF55" s="29"/>
    </row>
    <row r="56" spans="1:84" s="19" customFormat="1" ht="12" hidden="1" customHeight="1">
      <c r="A56" s="52" t="s">
        <v>34</v>
      </c>
      <c r="B56" s="52"/>
      <c r="C56" s="52"/>
      <c r="D56" s="228" t="s">
        <v>35</v>
      </c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6"/>
      <c r="Y56" s="224"/>
      <c r="Z56" s="224"/>
      <c r="AA56" s="224"/>
      <c r="AB56" s="224"/>
      <c r="AC56" s="224"/>
      <c r="AD56" s="224"/>
      <c r="AE56" s="224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67"/>
      <c r="BF56" s="67"/>
      <c r="BG56" s="67"/>
      <c r="BH56" s="67"/>
      <c r="BI56" s="67"/>
      <c r="BJ56" s="67"/>
      <c r="BK56" s="67"/>
      <c r="BL56" s="67"/>
      <c r="CA56" s="29"/>
      <c r="CB56" s="29"/>
      <c r="CC56" s="29"/>
      <c r="CD56" s="29"/>
      <c r="CE56" s="29"/>
      <c r="CF56" s="29"/>
    </row>
    <row r="57" spans="1:84" s="19" customFormat="1" ht="12" hidden="1" customHeight="1">
      <c r="A57" s="52" t="s">
        <v>36</v>
      </c>
      <c r="B57" s="52"/>
      <c r="C57" s="52"/>
      <c r="D57" s="228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6"/>
      <c r="Y57" s="224"/>
      <c r="Z57" s="224"/>
      <c r="AA57" s="224"/>
      <c r="AB57" s="224"/>
      <c r="AC57" s="224"/>
      <c r="AD57" s="224"/>
      <c r="AE57" s="224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67"/>
      <c r="BF57" s="67"/>
      <c r="BG57" s="67"/>
      <c r="BH57" s="67"/>
      <c r="BI57" s="67"/>
      <c r="BJ57" s="67"/>
      <c r="BK57" s="67"/>
      <c r="BL57" s="67"/>
      <c r="CA57" s="29"/>
      <c r="CB57" s="29"/>
      <c r="CC57" s="29"/>
      <c r="CD57" s="29"/>
      <c r="CE57" s="29"/>
      <c r="CF57" s="29"/>
    </row>
    <row r="58" spans="1:84" s="22" customFormat="1" ht="12" hidden="1" customHeight="1">
      <c r="A58" s="86" t="s">
        <v>40</v>
      </c>
      <c r="B58" s="87"/>
      <c r="C58" s="88"/>
      <c r="D58" s="139" t="s">
        <v>41</v>
      </c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187"/>
      <c r="Y58" s="224"/>
      <c r="Z58" s="224"/>
      <c r="AA58" s="224"/>
      <c r="AB58" s="224"/>
      <c r="AC58" s="224"/>
      <c r="AD58" s="224"/>
      <c r="AE58" s="224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CA58" s="27"/>
      <c r="CB58" s="27"/>
      <c r="CC58" s="27"/>
      <c r="CD58" s="27"/>
      <c r="CE58" s="27"/>
      <c r="CF58" s="27"/>
    </row>
    <row r="59" spans="1:84" s="22" customFormat="1" ht="12" hidden="1" customHeight="1">
      <c r="A59" s="89"/>
      <c r="B59" s="90"/>
      <c r="C59" s="91"/>
      <c r="D59" s="139" t="s">
        <v>42</v>
      </c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CA59" s="27"/>
      <c r="CB59" s="27"/>
      <c r="CC59" s="27"/>
      <c r="CD59" s="27"/>
      <c r="CE59" s="27"/>
      <c r="CF59" s="27"/>
    </row>
    <row r="60" spans="1:84" s="19" customFormat="1" ht="12" hidden="1" customHeight="1">
      <c r="A60" s="52" t="s">
        <v>32</v>
      </c>
      <c r="B60" s="52"/>
      <c r="C60" s="52"/>
      <c r="D60" s="228" t="s">
        <v>33</v>
      </c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6"/>
      <c r="Y60" s="224"/>
      <c r="Z60" s="224"/>
      <c r="AA60" s="224"/>
      <c r="AB60" s="224"/>
      <c r="AC60" s="224"/>
      <c r="AD60" s="224"/>
      <c r="AE60" s="224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67"/>
      <c r="BF60" s="67"/>
      <c r="BG60" s="67"/>
      <c r="BH60" s="67"/>
      <c r="BI60" s="67"/>
      <c r="BJ60" s="67"/>
      <c r="BK60" s="67"/>
      <c r="BL60" s="67"/>
      <c r="CA60" s="29"/>
      <c r="CB60" s="29"/>
      <c r="CC60" s="29"/>
      <c r="CD60" s="29"/>
      <c r="CE60" s="29"/>
      <c r="CF60" s="29"/>
    </row>
    <row r="61" spans="1:84" s="19" customFormat="1" ht="12" hidden="1" customHeight="1">
      <c r="A61" s="52" t="s">
        <v>34</v>
      </c>
      <c r="B61" s="52"/>
      <c r="C61" s="52"/>
      <c r="D61" s="228" t="s">
        <v>35</v>
      </c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6"/>
      <c r="Y61" s="224"/>
      <c r="Z61" s="224"/>
      <c r="AA61" s="224"/>
      <c r="AB61" s="224"/>
      <c r="AC61" s="224"/>
      <c r="AD61" s="224"/>
      <c r="AE61" s="224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67"/>
      <c r="BF61" s="67"/>
      <c r="BG61" s="67"/>
      <c r="BH61" s="67"/>
      <c r="BI61" s="67"/>
      <c r="BJ61" s="67"/>
      <c r="BK61" s="67"/>
      <c r="BL61" s="67"/>
      <c r="CA61" s="29"/>
      <c r="CB61" s="29"/>
      <c r="CC61" s="29"/>
      <c r="CD61" s="29"/>
      <c r="CE61" s="29"/>
      <c r="CF61" s="29"/>
    </row>
    <row r="62" spans="1:84" s="19" customFormat="1" ht="12" hidden="1" customHeight="1">
      <c r="A62" s="52" t="s">
        <v>36</v>
      </c>
      <c r="B62" s="52"/>
      <c r="C62" s="52"/>
      <c r="D62" s="228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6"/>
      <c r="Y62" s="224"/>
      <c r="Z62" s="224"/>
      <c r="AA62" s="224"/>
      <c r="AB62" s="224"/>
      <c r="AC62" s="224"/>
      <c r="AD62" s="224"/>
      <c r="AE62" s="224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67"/>
      <c r="BF62" s="67"/>
      <c r="BG62" s="67"/>
      <c r="BH62" s="67"/>
      <c r="BI62" s="67"/>
      <c r="BJ62" s="67"/>
      <c r="BK62" s="67"/>
      <c r="BL62" s="67"/>
      <c r="CA62" s="29"/>
      <c r="CB62" s="29"/>
      <c r="CC62" s="29"/>
      <c r="CD62" s="29"/>
      <c r="CE62" s="29"/>
      <c r="CF62" s="29"/>
    </row>
    <row r="63" spans="1:84" s="23" customFormat="1" ht="12" hidden="1" customHeight="1">
      <c r="A63" s="86" t="s">
        <v>43</v>
      </c>
      <c r="B63" s="87"/>
      <c r="C63" s="88"/>
      <c r="D63" s="139" t="s">
        <v>44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187"/>
      <c r="Y63" s="224"/>
      <c r="Z63" s="224"/>
      <c r="AA63" s="224"/>
      <c r="AB63" s="224"/>
      <c r="AC63" s="224"/>
      <c r="AD63" s="224"/>
      <c r="AE63" s="224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CA63" s="28"/>
      <c r="CB63" s="28"/>
      <c r="CC63" s="28"/>
      <c r="CD63" s="28"/>
      <c r="CE63" s="28"/>
      <c r="CF63" s="28"/>
    </row>
    <row r="64" spans="1:84" s="23" customFormat="1" ht="12" hidden="1" customHeight="1">
      <c r="A64" s="142"/>
      <c r="B64" s="143"/>
      <c r="C64" s="144"/>
      <c r="D64" s="139" t="s">
        <v>45</v>
      </c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CA64" s="28"/>
      <c r="CB64" s="28"/>
      <c r="CC64" s="28"/>
      <c r="CD64" s="28"/>
      <c r="CE64" s="28"/>
      <c r="CF64" s="28"/>
    </row>
    <row r="65" spans="1:84" s="23" customFormat="1" ht="12" hidden="1" customHeight="1">
      <c r="A65" s="89"/>
      <c r="B65" s="90"/>
      <c r="C65" s="91"/>
      <c r="D65" s="139" t="s">
        <v>46</v>
      </c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CA65" s="28"/>
      <c r="CB65" s="28"/>
      <c r="CC65" s="28"/>
      <c r="CD65" s="28"/>
      <c r="CE65" s="28"/>
      <c r="CF65" s="28"/>
    </row>
    <row r="66" spans="1:84" s="19" customFormat="1" ht="12" hidden="1" customHeight="1">
      <c r="A66" s="52" t="s">
        <v>32</v>
      </c>
      <c r="B66" s="52"/>
      <c r="C66" s="52"/>
      <c r="D66" s="228" t="s">
        <v>33</v>
      </c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6"/>
      <c r="Y66" s="224"/>
      <c r="Z66" s="224"/>
      <c r="AA66" s="224"/>
      <c r="AB66" s="224"/>
      <c r="AC66" s="224"/>
      <c r="AD66" s="224"/>
      <c r="AE66" s="224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67"/>
      <c r="BF66" s="67"/>
      <c r="BG66" s="67"/>
      <c r="BH66" s="67"/>
      <c r="BI66" s="67"/>
      <c r="BJ66" s="67"/>
      <c r="BK66" s="67"/>
      <c r="BL66" s="67"/>
      <c r="CA66" s="29"/>
      <c r="CB66" s="29"/>
      <c r="CC66" s="29"/>
      <c r="CD66" s="29"/>
      <c r="CE66" s="29"/>
      <c r="CF66" s="29"/>
    </row>
    <row r="67" spans="1:84" s="19" customFormat="1" ht="12" hidden="1" customHeight="1">
      <c r="A67" s="52" t="s">
        <v>34</v>
      </c>
      <c r="B67" s="52"/>
      <c r="C67" s="52"/>
      <c r="D67" s="228" t="s">
        <v>35</v>
      </c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6"/>
      <c r="Y67" s="224"/>
      <c r="Z67" s="224"/>
      <c r="AA67" s="224"/>
      <c r="AB67" s="224"/>
      <c r="AC67" s="224"/>
      <c r="AD67" s="224"/>
      <c r="AE67" s="224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67"/>
      <c r="BF67" s="67"/>
      <c r="BG67" s="67"/>
      <c r="BH67" s="67"/>
      <c r="BI67" s="67"/>
      <c r="BJ67" s="67"/>
      <c r="BK67" s="67"/>
      <c r="BL67" s="67"/>
      <c r="CA67" s="29"/>
      <c r="CB67" s="29"/>
      <c r="CC67" s="29"/>
      <c r="CD67" s="29"/>
      <c r="CE67" s="29"/>
      <c r="CF67" s="29"/>
    </row>
    <row r="68" spans="1:84" s="23" customFormat="1" ht="24.75" customHeight="1">
      <c r="A68" s="139" t="s">
        <v>138</v>
      </c>
      <c r="B68" s="139"/>
      <c r="C68" s="139"/>
      <c r="D68" s="229" t="s">
        <v>137</v>
      </c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110" t="s">
        <v>110</v>
      </c>
      <c r="Z68" s="110"/>
      <c r="AA68" s="110"/>
      <c r="AB68" s="110"/>
      <c r="AC68" s="110" t="s">
        <v>110</v>
      </c>
      <c r="AD68" s="110"/>
      <c r="AE68" s="110"/>
      <c r="AF68" s="110"/>
      <c r="AG68" s="110" t="s">
        <v>110</v>
      </c>
      <c r="AH68" s="110"/>
      <c r="AI68" s="110"/>
      <c r="AJ68" s="110"/>
      <c r="AK68" s="110" t="s">
        <v>166</v>
      </c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79"/>
      <c r="BF68" s="179"/>
      <c r="BG68" s="179"/>
      <c r="BH68" s="179"/>
      <c r="BI68" s="179"/>
      <c r="BJ68" s="179"/>
      <c r="BK68" s="179"/>
      <c r="BL68" s="179"/>
      <c r="CA68" s="28"/>
      <c r="CB68" s="28"/>
      <c r="CC68" s="28"/>
      <c r="CD68" s="28"/>
      <c r="CE68" s="28"/>
      <c r="CF68" s="28"/>
    </row>
    <row r="69" spans="1:84" s="23" customFormat="1" ht="12" customHeight="1">
      <c r="A69" s="86" t="s">
        <v>136</v>
      </c>
      <c r="B69" s="87"/>
      <c r="C69" s="88"/>
      <c r="D69" s="229" t="s">
        <v>134</v>
      </c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110" t="s">
        <v>110</v>
      </c>
      <c r="Z69" s="110"/>
      <c r="AA69" s="110"/>
      <c r="AB69" s="110"/>
      <c r="AC69" s="110" t="s">
        <v>110</v>
      </c>
      <c r="AD69" s="110"/>
      <c r="AE69" s="110"/>
      <c r="AF69" s="110"/>
      <c r="AG69" s="110" t="s">
        <v>110</v>
      </c>
      <c r="AH69" s="110"/>
      <c r="AI69" s="110"/>
      <c r="AJ69" s="110"/>
      <c r="AK69" s="70" t="s">
        <v>166</v>
      </c>
      <c r="AL69" s="71"/>
      <c r="AM69" s="71"/>
      <c r="AN69" s="72"/>
      <c r="AO69" s="70"/>
      <c r="AP69" s="71"/>
      <c r="AQ69" s="71"/>
      <c r="AR69" s="72"/>
      <c r="AS69" s="70"/>
      <c r="AT69" s="71"/>
      <c r="AU69" s="71"/>
      <c r="AV69" s="72"/>
      <c r="AW69" s="70"/>
      <c r="AX69" s="71"/>
      <c r="AY69" s="71"/>
      <c r="AZ69" s="72"/>
      <c r="BA69" s="70"/>
      <c r="BB69" s="71"/>
      <c r="BC69" s="71"/>
      <c r="BD69" s="72"/>
      <c r="BE69" s="180"/>
      <c r="BF69" s="181"/>
      <c r="BG69" s="181"/>
      <c r="BH69" s="182"/>
      <c r="BI69" s="180"/>
      <c r="BJ69" s="181"/>
      <c r="BK69" s="181"/>
      <c r="BL69" s="182"/>
      <c r="CA69" s="28"/>
      <c r="CB69" s="28"/>
      <c r="CC69" s="28"/>
      <c r="CD69" s="28"/>
      <c r="CE69" s="28"/>
      <c r="CF69" s="28"/>
    </row>
    <row r="70" spans="1:84" s="23" customFormat="1" ht="25.5" customHeight="1">
      <c r="A70" s="89"/>
      <c r="B70" s="90"/>
      <c r="C70" s="91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110" t="s">
        <v>110</v>
      </c>
      <c r="Z70" s="110"/>
      <c r="AA70" s="110"/>
      <c r="AB70" s="110"/>
      <c r="AC70" s="110" t="s">
        <v>110</v>
      </c>
      <c r="AD70" s="110"/>
      <c r="AE70" s="110"/>
      <c r="AF70" s="110"/>
      <c r="AG70" s="110" t="s">
        <v>110</v>
      </c>
      <c r="AH70" s="110"/>
      <c r="AI70" s="110"/>
      <c r="AJ70" s="110"/>
      <c r="AK70" s="73"/>
      <c r="AL70" s="74"/>
      <c r="AM70" s="74"/>
      <c r="AN70" s="75"/>
      <c r="AO70" s="73"/>
      <c r="AP70" s="74"/>
      <c r="AQ70" s="74"/>
      <c r="AR70" s="75"/>
      <c r="AS70" s="73"/>
      <c r="AT70" s="74"/>
      <c r="AU70" s="74"/>
      <c r="AV70" s="75"/>
      <c r="AW70" s="73"/>
      <c r="AX70" s="74"/>
      <c r="AY70" s="74"/>
      <c r="AZ70" s="75"/>
      <c r="BA70" s="73"/>
      <c r="BB70" s="74"/>
      <c r="BC70" s="74"/>
      <c r="BD70" s="75"/>
      <c r="BE70" s="183"/>
      <c r="BF70" s="184"/>
      <c r="BG70" s="184"/>
      <c r="BH70" s="185"/>
      <c r="BI70" s="183"/>
      <c r="BJ70" s="184"/>
      <c r="BK70" s="184"/>
      <c r="BL70" s="185"/>
      <c r="CA70" s="28"/>
      <c r="CB70" s="28"/>
      <c r="CC70" s="28"/>
      <c r="CD70" s="28"/>
      <c r="CE70" s="28"/>
      <c r="CF70" s="28"/>
    </row>
    <row r="71" spans="1:84" s="23" customFormat="1" ht="29.25" customHeight="1">
      <c r="A71" s="139" t="s">
        <v>135</v>
      </c>
      <c r="B71" s="139"/>
      <c r="C71" s="139"/>
      <c r="D71" s="229" t="s">
        <v>133</v>
      </c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229"/>
      <c r="V71" s="229"/>
      <c r="W71" s="229"/>
      <c r="X71" s="229"/>
      <c r="Y71" s="110" t="s">
        <v>110</v>
      </c>
      <c r="Z71" s="110"/>
      <c r="AA71" s="110"/>
      <c r="AB71" s="110"/>
      <c r="AC71" s="110" t="s">
        <v>110</v>
      </c>
      <c r="AD71" s="110"/>
      <c r="AE71" s="110"/>
      <c r="AF71" s="110"/>
      <c r="AG71" s="110" t="s">
        <v>110</v>
      </c>
      <c r="AH71" s="110"/>
      <c r="AI71" s="110"/>
      <c r="AJ71" s="110"/>
      <c r="AK71" s="110" t="s">
        <v>163</v>
      </c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79"/>
      <c r="BF71" s="179"/>
      <c r="BG71" s="179"/>
      <c r="BH71" s="179"/>
      <c r="BI71" s="179"/>
      <c r="BJ71" s="179"/>
      <c r="BK71" s="179"/>
      <c r="BL71" s="179"/>
      <c r="CA71" s="28"/>
      <c r="CB71" s="28"/>
      <c r="CC71" s="28"/>
      <c r="CD71" s="28"/>
      <c r="CE71" s="28"/>
      <c r="CF71" s="28"/>
    </row>
    <row r="72" spans="1:84" s="23" customFormat="1" ht="50.25" customHeight="1">
      <c r="A72" s="96" t="s">
        <v>32</v>
      </c>
      <c r="B72" s="96"/>
      <c r="C72" s="96"/>
      <c r="D72" s="231" t="s">
        <v>130</v>
      </c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110" t="s">
        <v>110</v>
      </c>
      <c r="Z72" s="110"/>
      <c r="AA72" s="110"/>
      <c r="AB72" s="110"/>
      <c r="AC72" s="110" t="s">
        <v>110</v>
      </c>
      <c r="AD72" s="110"/>
      <c r="AE72" s="110"/>
      <c r="AF72" s="110"/>
      <c r="AG72" s="110" t="s">
        <v>110</v>
      </c>
      <c r="AH72" s="110"/>
      <c r="AI72" s="110"/>
      <c r="AJ72" s="110"/>
      <c r="AK72" s="110" t="s">
        <v>158</v>
      </c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79"/>
      <c r="BF72" s="179"/>
      <c r="BG72" s="179"/>
      <c r="BH72" s="179"/>
      <c r="BI72" s="179"/>
      <c r="BJ72" s="179"/>
      <c r="BK72" s="179"/>
      <c r="BL72" s="179"/>
      <c r="CA72" s="28"/>
      <c r="CB72" s="28"/>
      <c r="CC72" s="28"/>
      <c r="CD72" s="28"/>
      <c r="CE72" s="28"/>
      <c r="CF72" s="28"/>
    </row>
    <row r="73" spans="1:84" s="23" customFormat="1" ht="25.5" customHeight="1">
      <c r="A73" s="96" t="s">
        <v>34</v>
      </c>
      <c r="B73" s="96"/>
      <c r="C73" s="96"/>
      <c r="D73" s="231" t="s">
        <v>131</v>
      </c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110" t="s">
        <v>110</v>
      </c>
      <c r="Z73" s="110"/>
      <c r="AA73" s="110"/>
      <c r="AB73" s="110"/>
      <c r="AC73" s="110" t="s">
        <v>110</v>
      </c>
      <c r="AD73" s="110"/>
      <c r="AE73" s="110"/>
      <c r="AF73" s="110"/>
      <c r="AG73" s="110" t="s">
        <v>110</v>
      </c>
      <c r="AH73" s="110"/>
      <c r="AI73" s="110"/>
      <c r="AJ73" s="110"/>
      <c r="AK73" s="110" t="s">
        <v>159</v>
      </c>
      <c r="AL73" s="110"/>
      <c r="AM73" s="110"/>
      <c r="AN73" s="110"/>
      <c r="AO73" s="110"/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79"/>
      <c r="BF73" s="179"/>
      <c r="BG73" s="179"/>
      <c r="BH73" s="179"/>
      <c r="BI73" s="179"/>
      <c r="BJ73" s="179"/>
      <c r="BK73" s="179"/>
      <c r="BL73" s="179"/>
      <c r="CA73" s="28"/>
      <c r="CB73" s="28"/>
      <c r="CC73" s="28"/>
      <c r="CD73" s="28"/>
      <c r="CE73" s="28"/>
      <c r="CF73" s="28"/>
    </row>
    <row r="74" spans="1:84" s="19" customFormat="1" ht="25.5" customHeight="1">
      <c r="A74" s="100" t="s">
        <v>141</v>
      </c>
      <c r="B74" s="101"/>
      <c r="C74" s="102"/>
      <c r="D74" s="229" t="s">
        <v>132</v>
      </c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110" t="s">
        <v>110</v>
      </c>
      <c r="Z74" s="110"/>
      <c r="AA74" s="110"/>
      <c r="AB74" s="110"/>
      <c r="AC74" s="110" t="s">
        <v>110</v>
      </c>
      <c r="AD74" s="110"/>
      <c r="AE74" s="110"/>
      <c r="AF74" s="110"/>
      <c r="AG74" s="110" t="s">
        <v>110</v>
      </c>
      <c r="AH74" s="110"/>
      <c r="AI74" s="110"/>
      <c r="AJ74" s="110"/>
      <c r="AK74" s="110" t="s">
        <v>160</v>
      </c>
      <c r="AL74" s="110"/>
      <c r="AM74" s="110"/>
      <c r="AN74" s="110"/>
      <c r="AO74" s="110"/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79"/>
      <c r="BF74" s="179"/>
      <c r="BG74" s="179"/>
      <c r="BH74" s="179"/>
      <c r="BI74" s="179"/>
      <c r="BJ74" s="179"/>
      <c r="BK74" s="179"/>
      <c r="BL74" s="179"/>
    </row>
    <row r="75" spans="1:84" s="19" customFormat="1" ht="38.25" customHeight="1">
      <c r="A75" s="118" t="s">
        <v>32</v>
      </c>
      <c r="B75" s="119"/>
      <c r="C75" s="120"/>
      <c r="D75" s="230" t="s">
        <v>140</v>
      </c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  <c r="P75" s="230"/>
      <c r="Q75" s="230"/>
      <c r="R75" s="230"/>
      <c r="S75" s="230"/>
      <c r="T75" s="230"/>
      <c r="U75" s="230"/>
      <c r="V75" s="230"/>
      <c r="W75" s="230"/>
      <c r="X75" s="230"/>
      <c r="Y75" s="110" t="s">
        <v>110</v>
      </c>
      <c r="Z75" s="110"/>
      <c r="AA75" s="110"/>
      <c r="AB75" s="110"/>
      <c r="AC75" s="110" t="s">
        <v>110</v>
      </c>
      <c r="AD75" s="110"/>
      <c r="AE75" s="110"/>
      <c r="AF75" s="110"/>
      <c r="AG75" s="110" t="s">
        <v>110</v>
      </c>
      <c r="AH75" s="110"/>
      <c r="AI75" s="110"/>
      <c r="AJ75" s="110"/>
      <c r="AK75" s="110" t="s">
        <v>160</v>
      </c>
      <c r="AL75" s="110"/>
      <c r="AM75" s="110"/>
      <c r="AN75" s="110"/>
      <c r="AO75" s="110"/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79"/>
      <c r="BF75" s="179"/>
      <c r="BG75" s="179"/>
      <c r="BH75" s="179"/>
      <c r="BI75" s="179"/>
      <c r="BJ75" s="179"/>
      <c r="BK75" s="179"/>
      <c r="BL75" s="179"/>
    </row>
    <row r="76" spans="1:84" s="19" customFormat="1" ht="33" customHeight="1">
      <c r="A76" s="100" t="s">
        <v>145</v>
      </c>
      <c r="B76" s="101"/>
      <c r="C76" s="102"/>
      <c r="D76" s="229" t="s">
        <v>142</v>
      </c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229"/>
      <c r="Y76" s="110" t="s">
        <v>110</v>
      </c>
      <c r="Z76" s="110"/>
      <c r="AA76" s="110"/>
      <c r="AB76" s="110"/>
      <c r="AC76" s="110" t="s">
        <v>110</v>
      </c>
      <c r="AD76" s="110"/>
      <c r="AE76" s="110"/>
      <c r="AF76" s="110"/>
      <c r="AG76" s="110" t="s">
        <v>110</v>
      </c>
      <c r="AH76" s="110"/>
      <c r="AI76" s="110"/>
      <c r="AJ76" s="110"/>
      <c r="AK76" s="110" t="s">
        <v>164</v>
      </c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79"/>
      <c r="BF76" s="179"/>
      <c r="BG76" s="179"/>
      <c r="BH76" s="179"/>
      <c r="BI76" s="179"/>
      <c r="BJ76" s="179"/>
      <c r="BK76" s="179"/>
      <c r="BL76" s="179"/>
    </row>
    <row r="77" spans="1:84" s="19" customFormat="1" ht="30" customHeight="1">
      <c r="A77" s="100" t="s">
        <v>146</v>
      </c>
      <c r="B77" s="101"/>
      <c r="C77" s="102"/>
      <c r="D77" s="229" t="s">
        <v>143</v>
      </c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229"/>
      <c r="Y77" s="110" t="s">
        <v>110</v>
      </c>
      <c r="Z77" s="110"/>
      <c r="AA77" s="110"/>
      <c r="AB77" s="110"/>
      <c r="AC77" s="110" t="s">
        <v>110</v>
      </c>
      <c r="AD77" s="110"/>
      <c r="AE77" s="110"/>
      <c r="AF77" s="110"/>
      <c r="AG77" s="110" t="s">
        <v>110</v>
      </c>
      <c r="AH77" s="110"/>
      <c r="AI77" s="110"/>
      <c r="AJ77" s="110"/>
      <c r="AK77" s="110" t="s">
        <v>164</v>
      </c>
      <c r="AL77" s="110"/>
      <c r="AM77" s="110"/>
      <c r="AN77" s="110"/>
      <c r="AO77" s="110"/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79"/>
      <c r="BF77" s="179"/>
      <c r="BG77" s="179"/>
      <c r="BH77" s="179"/>
      <c r="BI77" s="179"/>
      <c r="BJ77" s="179"/>
      <c r="BK77" s="179"/>
      <c r="BL77" s="179"/>
    </row>
    <row r="78" spans="1:84" s="19" customFormat="1" ht="26.25" customHeight="1">
      <c r="A78" s="118" t="s">
        <v>32</v>
      </c>
      <c r="B78" s="119"/>
      <c r="C78" s="120"/>
      <c r="D78" s="230" t="s">
        <v>144</v>
      </c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0"/>
      <c r="U78" s="230"/>
      <c r="V78" s="230"/>
      <c r="W78" s="230"/>
      <c r="X78" s="230"/>
      <c r="Y78" s="110" t="s">
        <v>110</v>
      </c>
      <c r="Z78" s="110"/>
      <c r="AA78" s="110"/>
      <c r="AB78" s="110"/>
      <c r="AC78" s="110" t="s">
        <v>110</v>
      </c>
      <c r="AD78" s="110"/>
      <c r="AE78" s="110"/>
      <c r="AF78" s="110"/>
      <c r="AG78" s="110" t="s">
        <v>110</v>
      </c>
      <c r="AH78" s="110"/>
      <c r="AI78" s="110"/>
      <c r="AJ78" s="110"/>
      <c r="AK78" s="110" t="s">
        <v>164</v>
      </c>
      <c r="AL78" s="110"/>
      <c r="AM78" s="110"/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79"/>
      <c r="BF78" s="179"/>
      <c r="BG78" s="179"/>
      <c r="BH78" s="179"/>
      <c r="BI78" s="179"/>
      <c r="BJ78" s="179"/>
      <c r="BK78" s="179"/>
      <c r="BL78" s="179"/>
    </row>
    <row r="79" spans="1:84" s="19" customFormat="1" ht="28.5" customHeight="1">
      <c r="A79" s="100" t="s">
        <v>148</v>
      </c>
      <c r="B79" s="101"/>
      <c r="C79" s="102"/>
      <c r="D79" s="229" t="s">
        <v>147</v>
      </c>
      <c r="E79" s="229"/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9"/>
      <c r="R79" s="229"/>
      <c r="S79" s="229"/>
      <c r="T79" s="229"/>
      <c r="U79" s="229"/>
      <c r="V79" s="229"/>
      <c r="W79" s="229"/>
      <c r="X79" s="229"/>
      <c r="Y79" s="110" t="s">
        <v>110</v>
      </c>
      <c r="Z79" s="110"/>
      <c r="AA79" s="110"/>
      <c r="AB79" s="110"/>
      <c r="AC79" s="110" t="s">
        <v>110</v>
      </c>
      <c r="AD79" s="110"/>
      <c r="AE79" s="110"/>
      <c r="AF79" s="110"/>
      <c r="AG79" s="110" t="s">
        <v>110</v>
      </c>
      <c r="AH79" s="110"/>
      <c r="AI79" s="110"/>
      <c r="AJ79" s="110"/>
      <c r="AK79" s="110" t="s">
        <v>167</v>
      </c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79"/>
      <c r="BF79" s="179"/>
      <c r="BG79" s="179"/>
      <c r="BH79" s="179"/>
      <c r="BI79" s="179"/>
      <c r="BJ79" s="179"/>
      <c r="BK79" s="179"/>
      <c r="BL79" s="179"/>
    </row>
    <row r="80" spans="1:84" s="22" customFormat="1" ht="30" customHeight="1">
      <c r="A80" s="96" t="s">
        <v>32</v>
      </c>
      <c r="B80" s="96"/>
      <c r="C80" s="96"/>
      <c r="D80" s="230" t="s">
        <v>149</v>
      </c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  <c r="P80" s="230"/>
      <c r="Q80" s="230"/>
      <c r="R80" s="230"/>
      <c r="S80" s="230"/>
      <c r="T80" s="230"/>
      <c r="U80" s="230"/>
      <c r="V80" s="230"/>
      <c r="W80" s="230"/>
      <c r="X80" s="230"/>
      <c r="Y80" s="110" t="s">
        <v>110</v>
      </c>
      <c r="Z80" s="110"/>
      <c r="AA80" s="110"/>
      <c r="AB80" s="110"/>
      <c r="AC80" s="110" t="s">
        <v>110</v>
      </c>
      <c r="AD80" s="110"/>
      <c r="AE80" s="110"/>
      <c r="AF80" s="110"/>
      <c r="AG80" s="110" t="s">
        <v>110</v>
      </c>
      <c r="AH80" s="110"/>
      <c r="AI80" s="110"/>
      <c r="AJ80" s="110"/>
      <c r="AK80" s="110" t="s">
        <v>161</v>
      </c>
      <c r="AL80" s="110"/>
      <c r="AM80" s="110"/>
      <c r="AN80" s="110"/>
      <c r="AO80" s="110"/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79"/>
      <c r="BF80" s="179"/>
      <c r="BG80" s="179"/>
      <c r="BH80" s="179"/>
      <c r="BI80" s="179"/>
      <c r="BJ80" s="179"/>
      <c r="BK80" s="179"/>
      <c r="BL80" s="179"/>
    </row>
    <row r="81" spans="1:64" s="19" customFormat="1" ht="27.75" customHeight="1">
      <c r="A81" s="96" t="s">
        <v>34</v>
      </c>
      <c r="B81" s="96"/>
      <c r="C81" s="96"/>
      <c r="D81" s="230" t="s">
        <v>150</v>
      </c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110" t="s">
        <v>110</v>
      </c>
      <c r="Z81" s="110"/>
      <c r="AA81" s="110"/>
      <c r="AB81" s="110"/>
      <c r="AC81" s="110" t="s">
        <v>110</v>
      </c>
      <c r="AD81" s="110"/>
      <c r="AE81" s="110"/>
      <c r="AF81" s="110"/>
      <c r="AG81" s="110" t="s">
        <v>110</v>
      </c>
      <c r="AH81" s="110"/>
      <c r="AI81" s="110"/>
      <c r="AJ81" s="110"/>
      <c r="AK81" s="110" t="s">
        <v>124</v>
      </c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79"/>
      <c r="BF81" s="179"/>
      <c r="BG81" s="179"/>
      <c r="BH81" s="179"/>
      <c r="BI81" s="179"/>
      <c r="BJ81" s="179"/>
      <c r="BK81" s="179"/>
      <c r="BL81" s="179"/>
    </row>
    <row r="82" spans="1:64" s="19" customFormat="1" ht="30.75" customHeight="1">
      <c r="A82" s="96" t="s">
        <v>91</v>
      </c>
      <c r="B82" s="96"/>
      <c r="C82" s="96"/>
      <c r="D82" s="230" t="s">
        <v>151</v>
      </c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110" t="s">
        <v>110</v>
      </c>
      <c r="Z82" s="110"/>
      <c r="AA82" s="110"/>
      <c r="AB82" s="110"/>
      <c r="AC82" s="110" t="s">
        <v>110</v>
      </c>
      <c r="AD82" s="110"/>
      <c r="AE82" s="110"/>
      <c r="AF82" s="110"/>
      <c r="AG82" s="110" t="s">
        <v>110</v>
      </c>
      <c r="AH82" s="110"/>
      <c r="AI82" s="110"/>
      <c r="AJ82" s="110"/>
      <c r="AK82" s="110" t="s">
        <v>162</v>
      </c>
      <c r="AL82" s="110"/>
      <c r="AM82" s="110"/>
      <c r="AN82" s="110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79"/>
      <c r="BF82" s="179"/>
      <c r="BG82" s="179"/>
      <c r="BH82" s="179"/>
      <c r="BI82" s="179"/>
      <c r="BJ82" s="179"/>
      <c r="BK82" s="179"/>
      <c r="BL82" s="179"/>
    </row>
  </sheetData>
  <mergeCells count="573">
    <mergeCell ref="BI43:BL43"/>
    <mergeCell ref="BE43:BH43"/>
    <mergeCell ref="AC43:AF43"/>
    <mergeCell ref="Y43:AB43"/>
    <mergeCell ref="A43:C43"/>
    <mergeCell ref="D43:X43"/>
    <mergeCell ref="AG43:AJ43"/>
    <mergeCell ref="AK43:AN43"/>
    <mergeCell ref="AO43:AR43"/>
    <mergeCell ref="AS43:AV43"/>
    <mergeCell ref="A37:C37"/>
    <mergeCell ref="D69:X70"/>
    <mergeCell ref="D71:X71"/>
    <mergeCell ref="D37:X37"/>
    <mergeCell ref="D41:X41"/>
    <mergeCell ref="Y72:AB72"/>
    <mergeCell ref="Y68:AB68"/>
    <mergeCell ref="Y71:AB71"/>
    <mergeCell ref="D44:X44"/>
    <mergeCell ref="D68:X68"/>
    <mergeCell ref="D72:X72"/>
    <mergeCell ref="Y44:AB44"/>
    <mergeCell ref="D59:W59"/>
    <mergeCell ref="D45:W45"/>
    <mergeCell ref="X45:AE46"/>
    <mergeCell ref="A42:C42"/>
    <mergeCell ref="A41:C41"/>
    <mergeCell ref="A40:C40"/>
    <mergeCell ref="A39:C39"/>
    <mergeCell ref="A38:C38"/>
    <mergeCell ref="D38:X38"/>
    <mergeCell ref="D39:X39"/>
    <mergeCell ref="D40:X40"/>
    <mergeCell ref="D42:X42"/>
    <mergeCell ref="AO44:AR44"/>
    <mergeCell ref="AS44:AV44"/>
    <mergeCell ref="AW44:AZ44"/>
    <mergeCell ref="BA44:BD44"/>
    <mergeCell ref="BE44:BH44"/>
    <mergeCell ref="BI44:BL44"/>
    <mergeCell ref="D79:X79"/>
    <mergeCell ref="D80:X80"/>
    <mergeCell ref="D81:X81"/>
    <mergeCell ref="Y76:AB76"/>
    <mergeCell ref="Y77:AB77"/>
    <mergeCell ref="Y78:AB78"/>
    <mergeCell ref="Y79:AB79"/>
    <mergeCell ref="Y80:AB80"/>
    <mergeCell ref="Y81:AB81"/>
    <mergeCell ref="D73:X73"/>
    <mergeCell ref="D74:X74"/>
    <mergeCell ref="D75:X75"/>
    <mergeCell ref="D76:X76"/>
    <mergeCell ref="D77:X77"/>
    <mergeCell ref="Y73:AB73"/>
    <mergeCell ref="Y74:AB74"/>
    <mergeCell ref="Y75:AB75"/>
    <mergeCell ref="D78:X78"/>
    <mergeCell ref="AW72:AZ72"/>
    <mergeCell ref="AW73:AZ73"/>
    <mergeCell ref="BA68:BD68"/>
    <mergeCell ref="BA69:BD70"/>
    <mergeCell ref="A82:C82"/>
    <mergeCell ref="A81:C81"/>
    <mergeCell ref="A80:C80"/>
    <mergeCell ref="A79:C79"/>
    <mergeCell ref="A78:C78"/>
    <mergeCell ref="A77:C77"/>
    <mergeCell ref="A76:C76"/>
    <mergeCell ref="A75:C75"/>
    <mergeCell ref="A74:C74"/>
    <mergeCell ref="D82:X82"/>
    <mergeCell ref="Y82:AB82"/>
    <mergeCell ref="BE63:BL65"/>
    <mergeCell ref="AK66:AO66"/>
    <mergeCell ref="AP66:AT66"/>
    <mergeCell ref="D65:W65"/>
    <mergeCell ref="A66:C66"/>
    <mergeCell ref="D66:W66"/>
    <mergeCell ref="X66:AE66"/>
    <mergeCell ref="AF66:AJ66"/>
    <mergeCell ref="A73:C73"/>
    <mergeCell ref="A72:C72"/>
    <mergeCell ref="A71:C71"/>
    <mergeCell ref="A69:C70"/>
    <mergeCell ref="AZ67:BD67"/>
    <mergeCell ref="BE67:BL67"/>
    <mergeCell ref="A68:C68"/>
    <mergeCell ref="AU66:AY66"/>
    <mergeCell ref="AZ66:BD66"/>
    <mergeCell ref="BE66:BL66"/>
    <mergeCell ref="A67:C67"/>
    <mergeCell ref="D67:W67"/>
    <mergeCell ref="X67:AE67"/>
    <mergeCell ref="AK67:AO67"/>
    <mergeCell ref="AP67:AT67"/>
    <mergeCell ref="AU67:AY67"/>
    <mergeCell ref="A63:C65"/>
    <mergeCell ref="D63:W63"/>
    <mergeCell ref="X63:AE65"/>
    <mergeCell ref="AF63:AJ65"/>
    <mergeCell ref="AK63:AO65"/>
    <mergeCell ref="AP63:AT65"/>
    <mergeCell ref="AU63:AY65"/>
    <mergeCell ref="D64:W64"/>
    <mergeCell ref="AZ63:BD65"/>
    <mergeCell ref="A62:C62"/>
    <mergeCell ref="D62:W62"/>
    <mergeCell ref="X62:AE62"/>
    <mergeCell ref="AF62:AJ62"/>
    <mergeCell ref="AK62:AO62"/>
    <mergeCell ref="AP62:AT62"/>
    <mergeCell ref="AU62:AY62"/>
    <mergeCell ref="AZ62:BD62"/>
    <mergeCell ref="BE62:BL62"/>
    <mergeCell ref="BE60:BL60"/>
    <mergeCell ref="A61:C61"/>
    <mergeCell ref="D61:W61"/>
    <mergeCell ref="X61:AE61"/>
    <mergeCell ref="AF61:AJ61"/>
    <mergeCell ref="AK61:AO61"/>
    <mergeCell ref="AP61:AT61"/>
    <mergeCell ref="A60:C60"/>
    <mergeCell ref="D60:W60"/>
    <mergeCell ref="X60:AE60"/>
    <mergeCell ref="AF60:AJ60"/>
    <mergeCell ref="AK60:AO60"/>
    <mergeCell ref="AU61:AY61"/>
    <mergeCell ref="AZ61:BD61"/>
    <mergeCell ref="BE61:BL61"/>
    <mergeCell ref="A58:C59"/>
    <mergeCell ref="D58:W58"/>
    <mergeCell ref="X58:AE59"/>
    <mergeCell ref="AF58:AJ59"/>
    <mergeCell ref="AK58:AO59"/>
    <mergeCell ref="AP58:AT59"/>
    <mergeCell ref="AU58:AY59"/>
    <mergeCell ref="AZ58:BD59"/>
    <mergeCell ref="BE58:BL59"/>
    <mergeCell ref="A57:C57"/>
    <mergeCell ref="D57:W57"/>
    <mergeCell ref="X57:AE57"/>
    <mergeCell ref="AF57:AJ57"/>
    <mergeCell ref="AK57:AO57"/>
    <mergeCell ref="AP57:AT57"/>
    <mergeCell ref="AU57:AY57"/>
    <mergeCell ref="AZ57:BD57"/>
    <mergeCell ref="BE57:BL57"/>
    <mergeCell ref="BE55:BL55"/>
    <mergeCell ref="A56:C56"/>
    <mergeCell ref="D56:W56"/>
    <mergeCell ref="X56:AE56"/>
    <mergeCell ref="AF56:AJ56"/>
    <mergeCell ref="AK56:AO56"/>
    <mergeCell ref="AP56:AT56"/>
    <mergeCell ref="AU56:AY56"/>
    <mergeCell ref="A55:C55"/>
    <mergeCell ref="D55:W55"/>
    <mergeCell ref="X55:AE55"/>
    <mergeCell ref="AF55:AJ55"/>
    <mergeCell ref="AK55:AO55"/>
    <mergeCell ref="AP55:AT55"/>
    <mergeCell ref="AZ56:BD56"/>
    <mergeCell ref="BE56:BL56"/>
    <mergeCell ref="BE52:BL52"/>
    <mergeCell ref="A53:C54"/>
    <mergeCell ref="D53:W53"/>
    <mergeCell ref="X53:AE54"/>
    <mergeCell ref="AF53:AJ54"/>
    <mergeCell ref="AK53:AO54"/>
    <mergeCell ref="AP53:AT54"/>
    <mergeCell ref="AU53:AY54"/>
    <mergeCell ref="D54:W54"/>
    <mergeCell ref="A52:C52"/>
    <mergeCell ref="D52:W52"/>
    <mergeCell ref="X52:AE52"/>
    <mergeCell ref="AF52:AJ52"/>
    <mergeCell ref="AK52:AO52"/>
    <mergeCell ref="AP52:AT52"/>
    <mergeCell ref="AU52:AY52"/>
    <mergeCell ref="AZ52:BD52"/>
    <mergeCell ref="A51:C51"/>
    <mergeCell ref="X51:AE51"/>
    <mergeCell ref="AF51:AJ51"/>
    <mergeCell ref="AK51:AO51"/>
    <mergeCell ref="AP51:AT51"/>
    <mergeCell ref="AU51:AY51"/>
    <mergeCell ref="A50:C50"/>
    <mergeCell ref="X50:AE50"/>
    <mergeCell ref="AF50:AJ50"/>
    <mergeCell ref="AK50:AO50"/>
    <mergeCell ref="AP50:AT50"/>
    <mergeCell ref="AU50:AY50"/>
    <mergeCell ref="AZ50:BD50"/>
    <mergeCell ref="BE50:BL50"/>
    <mergeCell ref="AZ51:BD51"/>
    <mergeCell ref="BE51:BL51"/>
    <mergeCell ref="BE45:BL46"/>
    <mergeCell ref="D46:W46"/>
    <mergeCell ref="A44:C44"/>
    <mergeCell ref="AZ53:BD54"/>
    <mergeCell ref="BE53:BL54"/>
    <mergeCell ref="AZ45:BD46"/>
    <mergeCell ref="AU47:AY48"/>
    <mergeCell ref="AZ47:BD48"/>
    <mergeCell ref="BE47:BL48"/>
    <mergeCell ref="D48:W48"/>
    <mergeCell ref="A49:C49"/>
    <mergeCell ref="X49:AE49"/>
    <mergeCell ref="AF49:AJ49"/>
    <mergeCell ref="AK49:AO49"/>
    <mergeCell ref="AP49:AT49"/>
    <mergeCell ref="AU49:AY49"/>
    <mergeCell ref="A47:C48"/>
    <mergeCell ref="D47:W47"/>
    <mergeCell ref="X47:AE48"/>
    <mergeCell ref="AF47:AJ48"/>
    <mergeCell ref="AK47:AO48"/>
    <mergeCell ref="AP47:AT48"/>
    <mergeCell ref="AZ49:BD49"/>
    <mergeCell ref="BE49:BL49"/>
    <mergeCell ref="AN4:AR4"/>
    <mergeCell ref="A7:E7"/>
    <mergeCell ref="BC4:BL4"/>
    <mergeCell ref="A5:E5"/>
    <mergeCell ref="AX6:BB6"/>
    <mergeCell ref="A45:C46"/>
    <mergeCell ref="A1:BL1"/>
    <mergeCell ref="A3:E3"/>
    <mergeCell ref="F3:AB3"/>
    <mergeCell ref="AC3:BB3"/>
    <mergeCell ref="BC3:BL3"/>
    <mergeCell ref="A4:E4"/>
    <mergeCell ref="F4:AB4"/>
    <mergeCell ref="AC4:AH4"/>
    <mergeCell ref="AS4:AW4"/>
    <mergeCell ref="AX4:BB4"/>
    <mergeCell ref="AS5:AW5"/>
    <mergeCell ref="AX5:BB5"/>
    <mergeCell ref="F5:AB5"/>
    <mergeCell ref="AC5:AH5"/>
    <mergeCell ref="AI4:AM4"/>
    <mergeCell ref="A6:E6"/>
    <mergeCell ref="F6:AB6"/>
    <mergeCell ref="AC6:AH6"/>
    <mergeCell ref="AI6:AM6"/>
    <mergeCell ref="AN6:AR6"/>
    <mergeCell ref="AS6:AW6"/>
    <mergeCell ref="AC7:AH7"/>
    <mergeCell ref="AI7:AM7"/>
    <mergeCell ref="AN7:AR7"/>
    <mergeCell ref="AS7:AW7"/>
    <mergeCell ref="AX7:BB7"/>
    <mergeCell ref="BC5:BL5"/>
    <mergeCell ref="BC6:BL6"/>
    <mergeCell ref="AI5:AM5"/>
    <mergeCell ref="BC7:BL7"/>
    <mergeCell ref="AN5:AR5"/>
    <mergeCell ref="A8:E8"/>
    <mergeCell ref="F8:AB8"/>
    <mergeCell ref="AC8:AH8"/>
    <mergeCell ref="AI8:AM8"/>
    <mergeCell ref="AN8:AR8"/>
    <mergeCell ref="AS8:AW8"/>
    <mergeCell ref="AX8:BB8"/>
    <mergeCell ref="BC8:BL8"/>
    <mergeCell ref="F7:AB7"/>
    <mergeCell ref="A9:E9"/>
    <mergeCell ref="F9:AB9"/>
    <mergeCell ref="AC9:AH9"/>
    <mergeCell ref="AI9:AM9"/>
    <mergeCell ref="AN9:AR9"/>
    <mergeCell ref="AS9:AW9"/>
    <mergeCell ref="AX9:BB9"/>
    <mergeCell ref="BC9:BL9"/>
    <mergeCell ref="A10:E10"/>
    <mergeCell ref="F10:AB10"/>
    <mergeCell ref="AC10:AH10"/>
    <mergeCell ref="AI10:AM10"/>
    <mergeCell ref="AN10:AR10"/>
    <mergeCell ref="AS10:AW10"/>
    <mergeCell ref="AX10:BB10"/>
    <mergeCell ref="BC10:BL10"/>
    <mergeCell ref="A11:E12"/>
    <mergeCell ref="F11:AB11"/>
    <mergeCell ref="AC11:AH12"/>
    <mergeCell ref="AI11:AM12"/>
    <mergeCell ref="F12:AB12"/>
    <mergeCell ref="AN11:AR12"/>
    <mergeCell ref="AS11:AW12"/>
    <mergeCell ref="AX11:BB12"/>
    <mergeCell ref="BC11:BL12"/>
    <mergeCell ref="A13:E13"/>
    <mergeCell ref="F13:AB13"/>
    <mergeCell ref="AC13:AH13"/>
    <mergeCell ref="AI13:AM13"/>
    <mergeCell ref="AN13:AR13"/>
    <mergeCell ref="AS13:AW13"/>
    <mergeCell ref="AX13:BB13"/>
    <mergeCell ref="BC13:BL13"/>
    <mergeCell ref="A14:E15"/>
    <mergeCell ref="F14:AB14"/>
    <mergeCell ref="AC14:AH15"/>
    <mergeCell ref="AI14:AM15"/>
    <mergeCell ref="F15:AB15"/>
    <mergeCell ref="AN14:AR15"/>
    <mergeCell ref="AS14:AW15"/>
    <mergeCell ref="AX14:BB15"/>
    <mergeCell ref="BC14:BL15"/>
    <mergeCell ref="A16:E17"/>
    <mergeCell ref="F16:AB16"/>
    <mergeCell ref="AC16:AH17"/>
    <mergeCell ref="AI16:AM17"/>
    <mergeCell ref="F17:AB17"/>
    <mergeCell ref="AN16:AR17"/>
    <mergeCell ref="AS16:AW17"/>
    <mergeCell ref="AX16:BB17"/>
    <mergeCell ref="BC16:BL17"/>
    <mergeCell ref="A18:E19"/>
    <mergeCell ref="F18:AB18"/>
    <mergeCell ref="AC18:AH19"/>
    <mergeCell ref="AI18:AM19"/>
    <mergeCell ref="F19:AB19"/>
    <mergeCell ref="AN18:AR19"/>
    <mergeCell ref="AS18:AW19"/>
    <mergeCell ref="AX18:BB19"/>
    <mergeCell ref="BC18:BL19"/>
    <mergeCell ref="A20:E20"/>
    <mergeCell ref="F20:AB20"/>
    <mergeCell ref="AC20:AH20"/>
    <mergeCell ref="AI20:AM20"/>
    <mergeCell ref="AN20:AR20"/>
    <mergeCell ref="AS20:AW20"/>
    <mergeCell ref="AX20:BB20"/>
    <mergeCell ref="BC20:BL20"/>
    <mergeCell ref="A21:E21"/>
    <mergeCell ref="F21:AB21"/>
    <mergeCell ref="AC21:AH21"/>
    <mergeCell ref="AI21:AM21"/>
    <mergeCell ref="AN21:AR21"/>
    <mergeCell ref="AS21:AW21"/>
    <mergeCell ref="AX21:BB21"/>
    <mergeCell ref="BC21:BL21"/>
    <mergeCell ref="A22:E22"/>
    <mergeCell ref="F22:AB22"/>
    <mergeCell ref="AC22:AH22"/>
    <mergeCell ref="AI22:AM22"/>
    <mergeCell ref="AN22:AR22"/>
    <mergeCell ref="AS22:AW22"/>
    <mergeCell ref="AX22:BB22"/>
    <mergeCell ref="BC22:BL22"/>
    <mergeCell ref="A23:E23"/>
    <mergeCell ref="F23:AB23"/>
    <mergeCell ref="AC23:AH23"/>
    <mergeCell ref="AI23:AM23"/>
    <mergeCell ref="AN23:AR23"/>
    <mergeCell ref="AS23:AW23"/>
    <mergeCell ref="AX23:BB23"/>
    <mergeCell ref="BC23:BL23"/>
    <mergeCell ref="A24:E24"/>
    <mergeCell ref="F24:AB24"/>
    <mergeCell ref="AC24:AH24"/>
    <mergeCell ref="AI24:AM24"/>
    <mergeCell ref="AN24:AR24"/>
    <mergeCell ref="AS24:AW24"/>
    <mergeCell ref="AX24:BB24"/>
    <mergeCell ref="BC24:BL24"/>
    <mergeCell ref="A25:E25"/>
    <mergeCell ref="F25:AB25"/>
    <mergeCell ref="AC25:AH25"/>
    <mergeCell ref="AI25:AM25"/>
    <mergeCell ref="AN25:AR25"/>
    <mergeCell ref="AS25:AW25"/>
    <mergeCell ref="AX25:BB25"/>
    <mergeCell ref="BC25:BL25"/>
    <mergeCell ref="A26:E26"/>
    <mergeCell ref="F26:AB26"/>
    <mergeCell ref="AC26:AH26"/>
    <mergeCell ref="AI26:AM26"/>
    <mergeCell ref="AN26:AR26"/>
    <mergeCell ref="AS26:AW26"/>
    <mergeCell ref="AX26:BB26"/>
    <mergeCell ref="BC26:BL26"/>
    <mergeCell ref="A27:E27"/>
    <mergeCell ref="F27:AB27"/>
    <mergeCell ref="AC27:AH27"/>
    <mergeCell ref="AI27:AM27"/>
    <mergeCell ref="AN27:AR27"/>
    <mergeCell ref="AS27:AW27"/>
    <mergeCell ref="AX27:BB27"/>
    <mergeCell ref="BC27:BL27"/>
    <mergeCell ref="AN28:AR28"/>
    <mergeCell ref="AS28:AW28"/>
    <mergeCell ref="AX28:BB28"/>
    <mergeCell ref="BC28:BL28"/>
    <mergeCell ref="A28:E28"/>
    <mergeCell ref="F28:AB28"/>
    <mergeCell ref="AC28:AH28"/>
    <mergeCell ref="AI28:AM28"/>
    <mergeCell ref="AN29:AR29"/>
    <mergeCell ref="AS29:AW29"/>
    <mergeCell ref="AX29:BB29"/>
    <mergeCell ref="BC29:BL29"/>
    <mergeCell ref="A29:E29"/>
    <mergeCell ref="F29:AB29"/>
    <mergeCell ref="AC29:AH29"/>
    <mergeCell ref="AI29:AM29"/>
    <mergeCell ref="AN30:AR30"/>
    <mergeCell ref="A35:BL35"/>
    <mergeCell ref="AS30:AW30"/>
    <mergeCell ref="AX30:BB30"/>
    <mergeCell ref="BC30:BL30"/>
    <mergeCell ref="A30:E30"/>
    <mergeCell ref="F30:AB30"/>
    <mergeCell ref="AC30:AH30"/>
    <mergeCell ref="AI30:AM30"/>
    <mergeCell ref="AW40:AZ42"/>
    <mergeCell ref="BA40:BD42"/>
    <mergeCell ref="BE40:BH42"/>
    <mergeCell ref="Y37:AR37"/>
    <mergeCell ref="AS37:BL37"/>
    <mergeCell ref="Y39:AR39"/>
    <mergeCell ref="Y38:AR38"/>
    <mergeCell ref="AS38:BL38"/>
    <mergeCell ref="AS39:BL39"/>
    <mergeCell ref="AG77:AJ77"/>
    <mergeCell ref="AO68:AR68"/>
    <mergeCell ref="AO69:AR70"/>
    <mergeCell ref="AO71:AR71"/>
    <mergeCell ref="AO72:AR72"/>
    <mergeCell ref="AO73:AR73"/>
    <mergeCell ref="AO74:AR74"/>
    <mergeCell ref="AO75:AR75"/>
    <mergeCell ref="AO76:AR76"/>
    <mergeCell ref="AW43:AZ43"/>
    <mergeCell ref="BA43:BD43"/>
    <mergeCell ref="AC68:AF68"/>
    <mergeCell ref="AC69:AF69"/>
    <mergeCell ref="AC70:AF70"/>
    <mergeCell ref="AC71:AF71"/>
    <mergeCell ref="AG68:AJ68"/>
    <mergeCell ref="AG71:AJ71"/>
    <mergeCell ref="AU45:AY46"/>
    <mergeCell ref="AF45:AJ46"/>
    <mergeCell ref="AK45:AO46"/>
    <mergeCell ref="AP45:AT46"/>
    <mergeCell ref="AU55:AY55"/>
    <mergeCell ref="AZ55:BD55"/>
    <mergeCell ref="AP60:AT60"/>
    <mergeCell ref="AU60:AY60"/>
    <mergeCell ref="AZ60:BD60"/>
    <mergeCell ref="AF67:AJ67"/>
    <mergeCell ref="AW68:AZ68"/>
    <mergeCell ref="AW69:AZ70"/>
    <mergeCell ref="AW71:AZ71"/>
    <mergeCell ref="AC44:AF44"/>
    <mergeCell ref="AG44:AJ44"/>
    <mergeCell ref="AK44:AN44"/>
    <mergeCell ref="AC78:AF78"/>
    <mergeCell ref="AC79:AF79"/>
    <mergeCell ref="AC80:AF80"/>
    <mergeCell ref="AC81:AF81"/>
    <mergeCell ref="AC82:AF82"/>
    <mergeCell ref="AC72:AF72"/>
    <mergeCell ref="AC73:AF73"/>
    <mergeCell ref="AC74:AF74"/>
    <mergeCell ref="AC75:AF75"/>
    <mergeCell ref="AC76:AF76"/>
    <mergeCell ref="AC77:AF77"/>
    <mergeCell ref="AG78:AJ78"/>
    <mergeCell ref="AG79:AJ79"/>
    <mergeCell ref="AG80:AJ80"/>
    <mergeCell ref="AG81:AJ81"/>
    <mergeCell ref="AG82:AJ82"/>
    <mergeCell ref="AK68:AN68"/>
    <mergeCell ref="AK69:AN70"/>
    <mergeCell ref="AK71:AN71"/>
    <mergeCell ref="AK72:AN72"/>
    <mergeCell ref="AK73:AN73"/>
    <mergeCell ref="AK74:AN74"/>
    <mergeCell ref="AK75:AN75"/>
    <mergeCell ref="AK76:AN76"/>
    <mergeCell ref="AK77:AN77"/>
    <mergeCell ref="AK78:AN78"/>
    <mergeCell ref="AK79:AN79"/>
    <mergeCell ref="AK80:AN80"/>
    <mergeCell ref="AK81:AN81"/>
    <mergeCell ref="AK82:AN82"/>
    <mergeCell ref="AG72:AJ72"/>
    <mergeCell ref="AG73:AJ73"/>
    <mergeCell ref="AG74:AJ74"/>
    <mergeCell ref="AG75:AJ75"/>
    <mergeCell ref="AG76:AJ76"/>
    <mergeCell ref="AS68:AV68"/>
    <mergeCell ref="AS69:AV70"/>
    <mergeCell ref="AS71:AV71"/>
    <mergeCell ref="AS72:AV72"/>
    <mergeCell ref="AS73:AV73"/>
    <mergeCell ref="AS74:AV74"/>
    <mergeCell ref="AS75:AV75"/>
    <mergeCell ref="AS76:AV76"/>
    <mergeCell ref="AS77:AV77"/>
    <mergeCell ref="AW80:AZ80"/>
    <mergeCell ref="AW81:AZ81"/>
    <mergeCell ref="AW82:AZ82"/>
    <mergeCell ref="AO77:AR77"/>
    <mergeCell ref="AO78:AR78"/>
    <mergeCell ref="AO79:AR79"/>
    <mergeCell ref="AO80:AR80"/>
    <mergeCell ref="AO81:AR81"/>
    <mergeCell ref="AO82:AR82"/>
    <mergeCell ref="AS78:AV78"/>
    <mergeCell ref="AS79:AV79"/>
    <mergeCell ref="AS80:AV80"/>
    <mergeCell ref="AS81:AV81"/>
    <mergeCell ref="AS82:AV82"/>
    <mergeCell ref="BA77:BD77"/>
    <mergeCell ref="BA78:BD78"/>
    <mergeCell ref="BA79:BD79"/>
    <mergeCell ref="AW74:AZ74"/>
    <mergeCell ref="AW75:AZ75"/>
    <mergeCell ref="AW76:AZ76"/>
    <mergeCell ref="AW77:AZ77"/>
    <mergeCell ref="AW78:AZ78"/>
    <mergeCell ref="AW79:AZ79"/>
    <mergeCell ref="BI78:BL78"/>
    <mergeCell ref="BA80:BD80"/>
    <mergeCell ref="BA81:BD81"/>
    <mergeCell ref="BA82:BD82"/>
    <mergeCell ref="BE68:BH68"/>
    <mergeCell ref="BE69:BH70"/>
    <mergeCell ref="BE71:BH71"/>
    <mergeCell ref="BE72:BH72"/>
    <mergeCell ref="BE73:BH73"/>
    <mergeCell ref="BE74:BH74"/>
    <mergeCell ref="BE75:BH75"/>
    <mergeCell ref="BE76:BH76"/>
    <mergeCell ref="BE77:BH77"/>
    <mergeCell ref="BE78:BH78"/>
    <mergeCell ref="BE79:BH79"/>
    <mergeCell ref="BE80:BH80"/>
    <mergeCell ref="BE81:BH81"/>
    <mergeCell ref="BE82:BH82"/>
    <mergeCell ref="BA71:BD71"/>
    <mergeCell ref="BA72:BD72"/>
    <mergeCell ref="BA73:BD73"/>
    <mergeCell ref="BA74:BD74"/>
    <mergeCell ref="BA75:BD75"/>
    <mergeCell ref="BA76:BD76"/>
    <mergeCell ref="BI79:BL79"/>
    <mergeCell ref="BI68:BL68"/>
    <mergeCell ref="BI69:BL70"/>
    <mergeCell ref="BI71:BL71"/>
    <mergeCell ref="BI72:BL72"/>
    <mergeCell ref="BI73:BL73"/>
    <mergeCell ref="BI82:BL82"/>
    <mergeCell ref="BI40:BL42"/>
    <mergeCell ref="Y40:AB42"/>
    <mergeCell ref="AC40:AF42"/>
    <mergeCell ref="AG40:AJ42"/>
    <mergeCell ref="AK40:AN42"/>
    <mergeCell ref="AO40:AR42"/>
    <mergeCell ref="AS40:AV42"/>
    <mergeCell ref="BI74:BL74"/>
    <mergeCell ref="BI75:BL75"/>
    <mergeCell ref="Y69:AB69"/>
    <mergeCell ref="AG69:AJ69"/>
    <mergeCell ref="Y70:AB70"/>
    <mergeCell ref="AG70:AJ70"/>
    <mergeCell ref="BI80:BL80"/>
    <mergeCell ref="BI81:BL81"/>
    <mergeCell ref="BI76:BL76"/>
    <mergeCell ref="BI77:BL77"/>
  </mergeCells>
  <phoneticPr fontId="8" type="noConversion"/>
  <pageMargins left="0.55118110236220474" right="0.55118110236220474" top="0.59055118110236227" bottom="0.59055118110236227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14.1</vt:lpstr>
      <vt:lpstr>14.2</vt:lpstr>
      <vt:lpstr>'14.1'!Область_печати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Инесса</cp:lastModifiedBy>
  <cp:lastPrinted>2019-02-28T07:34:19Z</cp:lastPrinted>
  <dcterms:created xsi:type="dcterms:W3CDTF">1996-10-08T23:32:33Z</dcterms:created>
  <dcterms:modified xsi:type="dcterms:W3CDTF">2019-02-28T10:26:50Z</dcterms:modified>
</cp:coreProperties>
</file>