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Техн. присоединение\Тех. присоед. 2024\"/>
    </mc:Choice>
  </mc:AlternateContent>
  <bookViews>
    <workbookView xWindow="0" yWindow="165" windowWidth="14775" windowHeight="10950" tabRatio="848" activeTab="5"/>
  </bookViews>
  <sheets>
    <sheet name="Прил.1" sheetId="3" r:id="rId1"/>
    <sheet name="Прил. 1а" sheetId="4" r:id="rId2"/>
    <sheet name="Приложение 2" sheetId="6" r:id="rId3"/>
    <sheet name="Приложение 3" sheetId="7" r:id="rId4"/>
    <sheet name="Приложение 4" sheetId="8" r:id="rId5"/>
    <sheet name="Приложение 5" sheetId="14" r:id="rId6"/>
  </sheets>
  <definedNames>
    <definedName name="_xlnm.Print_Titles" localSheetId="2">'Приложение 2'!$9:$12</definedName>
    <definedName name="_xlnm.Print_Titles" localSheetId="3">'Приложение 3'!$11:$13</definedName>
    <definedName name="_xlnm.Print_Titles" localSheetId="4">'Приложение 4'!$14:$18</definedName>
  </definedNames>
  <calcPr calcId="162913"/>
</workbook>
</file>

<file path=xl/calcChain.xml><?xml version="1.0" encoding="utf-8"?>
<calcChain xmlns="http://schemas.openxmlformats.org/spreadsheetml/2006/main">
  <c r="G20" i="14" l="1"/>
  <c r="G17" i="14"/>
  <c r="D17" i="14"/>
  <c r="J19" i="8" l="1"/>
  <c r="J17" i="8"/>
  <c r="J20" i="8"/>
  <c r="G17" i="8" l="1"/>
  <c r="D17" i="8"/>
  <c r="F22" i="7"/>
  <c r="E22" i="7"/>
  <c r="F23" i="7"/>
  <c r="E23" i="7"/>
  <c r="D23" i="7"/>
  <c r="D22" i="7"/>
  <c r="E16" i="6"/>
  <c r="D16" i="6"/>
</calcChain>
</file>

<file path=xl/sharedStrings.xml><?xml version="1.0" encoding="utf-8"?>
<sst xmlns="http://schemas.openxmlformats.org/spreadsheetml/2006/main" count="154" uniqueCount="82">
  <si>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</si>
  <si>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</si>
  <si>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</si>
  <si>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</si>
  <si>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</si>
  <si>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</si>
  <si>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</si>
  <si>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</si>
  <si>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</si>
  <si>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</si>
  <si>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</si>
  <si>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</si>
  <si>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</si>
  <si>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</si>
  <si>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</si>
  <si>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</si>
  <si>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</si>
  <si>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</t>
  </si>
  <si>
    <t>2.</t>
  </si>
  <si>
    <t>3.</t>
  </si>
  <si>
    <t>4.</t>
  </si>
  <si>
    <t xml:space="preserve">(наименование сетевой организации)                               </t>
  </si>
  <si>
    <t xml:space="preserve">на </t>
  </si>
  <si>
    <t>Наименование мероприятий</t>
  </si>
  <si>
    <t>ООО "Системы жизнеобеспечения РМ"</t>
  </si>
  <si>
    <t>ИНФОРМАЦИЯ</t>
  </si>
  <si>
    <t>по сетям ООО "Системы жизнеобеспечения РМ"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</si>
  <si>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</si>
  <si>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</si>
  <si>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</si>
  <si>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</si>
  <si>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</si>
  <si>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</si>
  <si>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</si>
  <si>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</si>
  <si>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</si>
  <si>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</si>
  <si>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</si>
  <si>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</si>
  <si>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</si>
  <si>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</si>
  <si>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мощности за 3 предыдущих года по каждому мероприятию</t>
  </si>
  <si>
    <t>Фактические расходы на строительство подстанций за 3 предыдущих года   (тыс. руб.)</t>
  </si>
  <si>
    <t>Объем мощности, введенной в основные фонды за 3 предыдущих года (кВт)</t>
  </si>
  <si>
    <t>Строительство пунктов секционирования (распределительных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</si>
  <si>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</si>
  <si>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</si>
  <si>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каждому мероприятию</t>
  </si>
  <si>
    <t>Фактические средние данные о длине линий электропередачи и об объемах</t>
  </si>
  <si>
    <t>максимальной мощности построенных объектов за 3 предыдущих года по</t>
  </si>
  <si>
    <t>Расходы на строительство воздушных и кабельных линий электропередачи на i-м уровне напряжения, фактически построенных за последних 3 года (тыс. 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</si>
  <si>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</si>
  <si>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</si>
  <si>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</t>
  </si>
  <si>
    <t>35 кВ</t>
  </si>
  <si>
    <t>Строительство воздушных линий электропередачи</t>
  </si>
  <si>
    <t>1326218854</t>
  </si>
  <si>
    <t>132601001</t>
  </si>
  <si>
    <t>mce_ekonom@mail.ru</t>
  </si>
  <si>
    <t>8(8342)473208</t>
  </si>
  <si>
    <t>8(8432)473218</t>
  </si>
  <si>
    <t>Балакин Сергей Николаевич</t>
  </si>
  <si>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</si>
  <si>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</si>
  <si>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</si>
  <si>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</si>
  <si>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</si>
  <si>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 xml:space="preserve">о фактических средних данных о присоединенных объемах максимальной </t>
  </si>
  <si>
    <t>Приложение № 3</t>
  </si>
  <si>
    <t>Приложение № 4</t>
  </si>
  <si>
    <t>Приложение № 5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</si>
  <si>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</si>
  <si>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</si>
  <si>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 об организации</t>
  </si>
  <si>
    <t>Республика Мордовия, г. Саранск, ул. Большевистская, д. 111 Б</t>
  </si>
  <si>
    <t>2023 год</t>
  </si>
  <si>
    <t>2024</t>
  </si>
  <si>
    <t>об осуществлении технологического присоединения по договорам, заключенным за 9 месяцев 2023 года</t>
  </si>
  <si>
    <t>о поданных заявках на технологическое присоединение за 9 месяцев 2023 года</t>
  </si>
  <si>
    <t>От 670 кВт  - всего</t>
  </si>
  <si>
    <t>От 670 кВт - всего</t>
  </si>
  <si>
    <t>(в ред. от 7 марта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</si>
</sst>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Arial"/>
      <family val="2"/>
      <charset val="204"/>
    </font>
    <font>
      <b/>
      <sz val="12"/>
      <name val="Arial Cyr"/>
      <charset val="204"/>
    </font>
    <font>
      <b/>
      <sz val="12"/>
      <color indexed="63"/>
      <name val="Arial"/>
      <family val="2"/>
      <charset val="204"/>
    </font>
    <font>
      <sz val="12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0" xfId="0" applyFont="1"/>
    <xf numFmtId="1" fontId="1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2" fontId="12" fillId="0" borderId="8" xfId="0" applyNumberFormat="1" applyFont="1" applyBorder="1" applyAlignment="1">
      <alignment horizontal="justify" vertical="top" wrapText="1"/>
    </xf>
    <xf numFmtId="2" fontId="12" fillId="0" borderId="1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right"/>
    </xf>
    <xf numFmtId="0" fontId="0" fillId="0" borderId="0" xfId="0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1" applyAlignment="1" applyProtection="1">
      <alignment horizontal="center"/>
    </xf>
    <xf numFmtId="0" fontId="10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ce_ekonom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DY20" sqref="DY20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6</v>
      </c>
    </row>
    <row r="2" spans="1:123" s="2" customFormat="1" ht="11.25" x14ac:dyDescent="0.2">
      <c r="DS2" s="3" t="s">
        <v>63</v>
      </c>
    </row>
    <row r="3" spans="1:123" s="2" customFormat="1" ht="11.25" x14ac:dyDescent="0.2">
      <c r="DS3" s="3" t="s">
        <v>64</v>
      </c>
    </row>
    <row r="4" spans="1:123" s="2" customFormat="1" ht="11.25" x14ac:dyDescent="0.2">
      <c r="DS4" s="3" t="s">
        <v>65</v>
      </c>
    </row>
    <row r="5" spans="1:123" s="2" customFormat="1" ht="11.25" x14ac:dyDescent="0.2">
      <c r="DS5" s="3" t="s">
        <v>66</v>
      </c>
    </row>
    <row r="6" spans="1:123" x14ac:dyDescent="0.25">
      <c r="DS6" s="37" t="s">
        <v>81</v>
      </c>
    </row>
    <row r="10" spans="1:123" s="4" customFormat="1" ht="18.75" x14ac:dyDescent="0.3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</row>
    <row r="11" spans="1:123" s="4" customFormat="1" ht="18.75" x14ac:dyDescent="0.3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1:123" s="4" customFormat="1" ht="18.75" x14ac:dyDescent="0.3">
      <c r="BI12" s="7" t="s">
        <v>2</v>
      </c>
      <c r="BK12" s="50" t="s">
        <v>76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D12" s="5" t="s">
        <v>4</v>
      </c>
    </row>
    <row r="13" spans="1:123" s="6" customFormat="1" ht="10.5" x14ac:dyDescent="0.2">
      <c r="BK13" s="48" t="s">
        <v>3</v>
      </c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6" spans="1:123" x14ac:dyDescent="0.25">
      <c r="S16" s="47" t="s">
        <v>24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</row>
    <row r="17" spans="19:105" s="6" customFormat="1" ht="10.5" x14ac:dyDescent="0.2">
      <c r="S17" s="48" t="s">
        <v>5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9:105" x14ac:dyDescent="0.25"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DC8" sqref="DC8"/>
    </sheetView>
  </sheetViews>
  <sheetFormatPr defaultColWidth="1.140625" defaultRowHeight="15.75" x14ac:dyDescent="0.25"/>
  <cols>
    <col min="1" max="16384" width="1.140625" style="1"/>
  </cols>
  <sheetData>
    <row r="1" spans="1:124" s="2" customFormat="1" ht="12.75" x14ac:dyDescent="0.2"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2"/>
      <c r="DS1" s="3"/>
      <c r="DT1" s="3"/>
    </row>
    <row r="2" spans="1:124" s="2" customFormat="1" ht="12.75" x14ac:dyDescent="0.2"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2"/>
      <c r="DT2" s="3"/>
    </row>
    <row r="3" spans="1:124" s="2" customFormat="1" ht="12.75" x14ac:dyDescent="0.2"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2"/>
      <c r="DS3" s="3"/>
      <c r="DT3" s="3"/>
    </row>
    <row r="4" spans="1:124" x14ac:dyDescent="0.25"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2"/>
    </row>
    <row r="6" spans="1:124" s="9" customFormat="1" ht="18.75" x14ac:dyDescent="0.3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7" spans="1:124" ht="28.5" customHeight="1" x14ac:dyDescent="0.25">
      <c r="AC7" s="47" t="s">
        <v>24</v>
      </c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W7" s="1" t="s">
        <v>22</v>
      </c>
      <c r="DC7" s="34" t="s">
        <v>75</v>
      </c>
    </row>
    <row r="8" spans="1:124" x14ac:dyDescent="0.25">
      <c r="AA8" s="51" t="s">
        <v>21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</row>
    <row r="10" spans="1:124" x14ac:dyDescent="0.25">
      <c r="A10" s="10" t="s">
        <v>7</v>
      </c>
      <c r="U10" s="51" t="s">
        <v>24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</row>
    <row r="12" spans="1:124" x14ac:dyDescent="0.25">
      <c r="A12" s="10" t="s">
        <v>8</v>
      </c>
      <c r="Z12" s="51" t="s">
        <v>24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4" spans="1:124" x14ac:dyDescent="0.25">
      <c r="A14" s="10" t="s">
        <v>9</v>
      </c>
      <c r="R14" s="51" t="s">
        <v>74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6" spans="1:124" x14ac:dyDescent="0.25">
      <c r="A16" s="10" t="s">
        <v>10</v>
      </c>
      <c r="R16" s="51" t="s">
        <v>74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8" spans="1:123" x14ac:dyDescent="0.25">
      <c r="A18" s="10" t="s">
        <v>11</v>
      </c>
      <c r="F18" s="52" t="s">
        <v>56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12</v>
      </c>
      <c r="F20" s="52" t="s">
        <v>57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13</v>
      </c>
      <c r="T22" s="51" t="s">
        <v>61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4" spans="1:123" x14ac:dyDescent="0.25">
      <c r="A24" s="10" t="s">
        <v>14</v>
      </c>
      <c r="X24" s="53" t="s">
        <v>58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15</v>
      </c>
      <c r="T26" s="52" t="s">
        <v>59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16</v>
      </c>
      <c r="F28" s="52" t="s">
        <v>60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3">
    <mergeCell ref="A6:DS6"/>
    <mergeCell ref="U10:DS10"/>
    <mergeCell ref="Z12:DS12"/>
    <mergeCell ref="R14:DS14"/>
    <mergeCell ref="AC7:CT7"/>
    <mergeCell ref="AA8:CZ8"/>
    <mergeCell ref="R16:DS16"/>
    <mergeCell ref="F18:AF18"/>
    <mergeCell ref="T22:DS22"/>
    <mergeCell ref="F28:AC28"/>
    <mergeCell ref="T26:BD26"/>
    <mergeCell ref="X24:BR24"/>
    <mergeCell ref="F20:AF20"/>
  </mergeCells>
  <phoneticPr fontId="7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E17"/>
  <sheetViews>
    <sheetView topLeftCell="A4" workbookViewId="0">
      <selection activeCell="E6" sqref="E6"/>
    </sheetView>
  </sheetViews>
  <sheetFormatPr defaultRowHeight="12.75" x14ac:dyDescent="0.2"/>
  <cols>
    <col min="3" max="3" width="28.7109375" customWidth="1"/>
    <col min="4" max="4" width="24" customWidth="1"/>
    <col min="5" max="5" width="26.7109375" customWidth="1"/>
  </cols>
  <sheetData>
    <row r="1" spans="2:5" ht="15" x14ac:dyDescent="0.25">
      <c r="E1" s="40" t="s">
        <v>62</v>
      </c>
    </row>
    <row r="2" spans="2:5" ht="15" x14ac:dyDescent="0.25">
      <c r="E2" s="40" t="s">
        <v>63</v>
      </c>
    </row>
    <row r="3" spans="2:5" ht="15" x14ac:dyDescent="0.25">
      <c r="E3" s="40" t="s">
        <v>64</v>
      </c>
    </row>
    <row r="4" spans="2:5" ht="15" x14ac:dyDescent="0.25">
      <c r="E4" s="40" t="s">
        <v>65</v>
      </c>
    </row>
    <row r="5" spans="2:5" ht="15" x14ac:dyDescent="0.25">
      <c r="E5" s="40" t="s">
        <v>66</v>
      </c>
    </row>
    <row r="6" spans="2:5" ht="15" x14ac:dyDescent="0.25">
      <c r="E6" s="39" t="s">
        <v>81</v>
      </c>
    </row>
    <row r="7" spans="2:5" x14ac:dyDescent="0.2">
      <c r="E7" s="37"/>
    </row>
    <row r="8" spans="2:5" ht="15.75" x14ac:dyDescent="0.25">
      <c r="B8" s="54" t="s">
        <v>25</v>
      </c>
      <c r="C8" s="54"/>
      <c r="D8" s="54"/>
      <c r="E8" s="54"/>
    </row>
    <row r="9" spans="2:5" ht="12.75" customHeight="1" x14ac:dyDescent="0.25">
      <c r="B9" s="32" t="s">
        <v>67</v>
      </c>
      <c r="C9" s="32"/>
      <c r="D9" s="32"/>
      <c r="E9" s="32"/>
    </row>
    <row r="10" spans="2:5" ht="15.75" x14ac:dyDescent="0.25">
      <c r="B10" s="54" t="s">
        <v>41</v>
      </c>
      <c r="C10" s="54"/>
      <c r="D10" s="54"/>
      <c r="E10" s="54"/>
    </row>
    <row r="11" spans="2:5" ht="15.75" x14ac:dyDescent="0.25">
      <c r="B11" s="54"/>
      <c r="C11" s="54"/>
      <c r="D11" s="54"/>
      <c r="E11" s="54"/>
    </row>
    <row r="13" spans="2:5" ht="13.5" thickBot="1" x14ac:dyDescent="0.25"/>
    <row r="14" spans="2:5" ht="94.5" customHeight="1" thickBot="1" x14ac:dyDescent="0.25">
      <c r="B14" s="13"/>
      <c r="C14" s="14" t="s">
        <v>23</v>
      </c>
      <c r="D14" s="16" t="s">
        <v>42</v>
      </c>
      <c r="E14" s="31" t="s">
        <v>43</v>
      </c>
    </row>
    <row r="15" spans="2:5" ht="78.75" customHeight="1" x14ac:dyDescent="0.2">
      <c r="B15" s="19" t="s">
        <v>17</v>
      </c>
      <c r="C15" s="20" t="s">
        <v>44</v>
      </c>
      <c r="D15" s="21">
        <v>0</v>
      </c>
      <c r="E15" s="22">
        <v>0</v>
      </c>
    </row>
    <row r="16" spans="2:5" ht="126" customHeight="1" x14ac:dyDescent="0.2">
      <c r="B16" s="26" t="s">
        <v>18</v>
      </c>
      <c r="C16" s="23" t="s">
        <v>45</v>
      </c>
      <c r="D16" s="24">
        <f>702.217+443.412</f>
        <v>1145.6289999999999</v>
      </c>
      <c r="E16" s="25">
        <f>200+160</f>
        <v>360</v>
      </c>
    </row>
    <row r="17" spans="2:5" ht="85.5" customHeight="1" thickBot="1" x14ac:dyDescent="0.25">
      <c r="B17" s="27" t="s">
        <v>19</v>
      </c>
      <c r="C17" s="28" t="s">
        <v>46</v>
      </c>
      <c r="D17" s="29">
        <v>0</v>
      </c>
      <c r="E17" s="30">
        <v>0</v>
      </c>
    </row>
  </sheetData>
  <mergeCells count="3">
    <mergeCell ref="B10:E10"/>
    <mergeCell ref="B11:E11"/>
    <mergeCell ref="B8:E8"/>
  </mergeCells>
  <phoneticPr fontId="7" type="noConversion"/>
  <printOptions horizontalCentered="1" verticalCentered="1"/>
  <pageMargins left="0.39370078740157483" right="0.39370078740157483" top="0.78740157480314965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22" max="16383" man="1"/>
    <brk id="50" max="16383" man="1"/>
    <brk id="109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F24"/>
  <sheetViews>
    <sheetView topLeftCell="A10" workbookViewId="0">
      <selection activeCell="F6" sqref="F6"/>
    </sheetView>
  </sheetViews>
  <sheetFormatPr defaultRowHeight="12.75" x14ac:dyDescent="0.2"/>
  <cols>
    <col min="2" max="2" width="6" customWidth="1"/>
    <col min="3" max="3" width="26.85546875" customWidth="1"/>
    <col min="4" max="4" width="25.28515625" customWidth="1"/>
    <col min="5" max="5" width="20.42578125" customWidth="1"/>
    <col min="6" max="6" width="23.7109375" customWidth="1"/>
  </cols>
  <sheetData>
    <row r="1" spans="2:6" ht="15" x14ac:dyDescent="0.25">
      <c r="F1" s="40" t="s">
        <v>68</v>
      </c>
    </row>
    <row r="2" spans="2:6" ht="15" x14ac:dyDescent="0.25">
      <c r="F2" s="40" t="s">
        <v>63</v>
      </c>
    </row>
    <row r="3" spans="2:6" ht="15" x14ac:dyDescent="0.25">
      <c r="F3" s="40" t="s">
        <v>64</v>
      </c>
    </row>
    <row r="4" spans="2:6" ht="15" x14ac:dyDescent="0.25">
      <c r="F4" s="40" t="s">
        <v>65</v>
      </c>
    </row>
    <row r="5" spans="2:6" ht="15" x14ac:dyDescent="0.25">
      <c r="F5" s="40" t="s">
        <v>66</v>
      </c>
    </row>
    <row r="6" spans="2:6" ht="15" x14ac:dyDescent="0.25">
      <c r="F6" s="39" t="s">
        <v>81</v>
      </c>
    </row>
    <row r="11" spans="2:6" ht="12.75" customHeight="1" x14ac:dyDescent="0.25">
      <c r="B11" s="32" t="s">
        <v>48</v>
      </c>
      <c r="C11" s="32"/>
      <c r="D11" s="32"/>
      <c r="E11" s="32"/>
      <c r="F11" s="32"/>
    </row>
    <row r="12" spans="2:6" ht="15.75" x14ac:dyDescent="0.25">
      <c r="B12" s="54" t="s">
        <v>49</v>
      </c>
      <c r="C12" s="54"/>
      <c r="D12" s="54"/>
      <c r="E12" s="54"/>
      <c r="F12" s="54"/>
    </row>
    <row r="13" spans="2:6" ht="15.75" x14ac:dyDescent="0.25">
      <c r="B13" s="54" t="s">
        <v>47</v>
      </c>
      <c r="C13" s="54"/>
      <c r="D13" s="54"/>
      <c r="E13" s="54"/>
      <c r="F13" s="54"/>
    </row>
    <row r="15" spans="2:6" ht="13.5" thickBot="1" x14ac:dyDescent="0.25"/>
    <row r="16" spans="2:6" ht="156" customHeight="1" thickBot="1" x14ac:dyDescent="0.25">
      <c r="B16" s="13"/>
      <c r="C16" s="14" t="s">
        <v>23</v>
      </c>
      <c r="D16" s="16" t="s">
        <v>50</v>
      </c>
      <c r="E16" s="16" t="s">
        <v>51</v>
      </c>
      <c r="F16" s="31" t="s">
        <v>52</v>
      </c>
    </row>
    <row r="17" spans="2:6" ht="52.5" customHeight="1" x14ac:dyDescent="0.2">
      <c r="B17" s="55" t="s">
        <v>17</v>
      </c>
      <c r="C17" s="20" t="s">
        <v>53</v>
      </c>
      <c r="D17" s="21">
        <v>0</v>
      </c>
      <c r="E17" s="21">
        <v>0</v>
      </c>
      <c r="F17" s="22">
        <v>0</v>
      </c>
    </row>
    <row r="18" spans="2:6" ht="25.5" customHeight="1" x14ac:dyDescent="0.2">
      <c r="B18" s="56"/>
      <c r="C18" s="23" t="s">
        <v>31</v>
      </c>
      <c r="D18" s="24">
        <v>0</v>
      </c>
      <c r="E18" s="24">
        <v>0</v>
      </c>
      <c r="F18" s="25">
        <v>0</v>
      </c>
    </row>
    <row r="19" spans="2:6" ht="28.5" customHeight="1" x14ac:dyDescent="0.2">
      <c r="B19" s="56"/>
      <c r="C19" s="23" t="s">
        <v>32</v>
      </c>
      <c r="D19" s="24">
        <v>0</v>
      </c>
      <c r="E19" s="24">
        <v>0</v>
      </c>
      <c r="F19" s="25">
        <v>0</v>
      </c>
    </row>
    <row r="20" spans="2:6" ht="31.5" customHeight="1" thickBot="1" x14ac:dyDescent="0.25">
      <c r="B20" s="57"/>
      <c r="C20" s="28" t="s">
        <v>54</v>
      </c>
      <c r="D20" s="29">
        <v>0</v>
      </c>
      <c r="E20" s="29">
        <v>0</v>
      </c>
      <c r="F20" s="30">
        <v>0</v>
      </c>
    </row>
    <row r="21" spans="2:6" ht="53.25" customHeight="1" x14ac:dyDescent="0.2">
      <c r="B21" s="55" t="s">
        <v>18</v>
      </c>
      <c r="C21" s="20" t="s">
        <v>55</v>
      </c>
      <c r="D21" s="21">
        <v>0</v>
      </c>
      <c r="E21" s="21">
        <v>0</v>
      </c>
      <c r="F21" s="22">
        <v>0</v>
      </c>
    </row>
    <row r="22" spans="2:6" ht="18.75" customHeight="1" x14ac:dyDescent="0.2">
      <c r="B22" s="56"/>
      <c r="C22" s="23" t="s">
        <v>31</v>
      </c>
      <c r="D22" s="45">
        <f>1375.49-136.116+2680.956+2869.25</f>
        <v>6789.58</v>
      </c>
      <c r="E22" s="45">
        <f>2.86+5.24+5.26</f>
        <v>13.36</v>
      </c>
      <c r="F22" s="46">
        <f>287+311+547</f>
        <v>1145</v>
      </c>
    </row>
    <row r="23" spans="2:6" ht="25.5" customHeight="1" x14ac:dyDescent="0.2">
      <c r="B23" s="56"/>
      <c r="C23" s="23" t="s">
        <v>32</v>
      </c>
      <c r="D23" s="43">
        <f>136.116+1317.446</f>
        <v>1453.5619999999999</v>
      </c>
      <c r="E23" s="43">
        <f>0.12+1</f>
        <v>1.1200000000000001</v>
      </c>
      <c r="F23" s="44">
        <f>45+7</f>
        <v>52</v>
      </c>
    </row>
    <row r="24" spans="2:6" ht="26.25" customHeight="1" thickBot="1" x14ac:dyDescent="0.25">
      <c r="B24" s="57"/>
      <c r="C24" s="28" t="s">
        <v>54</v>
      </c>
      <c r="D24" s="29">
        <v>0</v>
      </c>
      <c r="E24" s="29">
        <v>0</v>
      </c>
      <c r="F24" s="30">
        <v>0</v>
      </c>
    </row>
  </sheetData>
  <mergeCells count="4">
    <mergeCell ref="B21:B24"/>
    <mergeCell ref="B17:B20"/>
    <mergeCell ref="B13:F13"/>
    <mergeCell ref="B12:F12"/>
  </mergeCells>
  <phoneticPr fontId="7" type="noConversion"/>
  <printOptions horizontalCentered="1"/>
  <pageMargins left="0.39370078740157483" right="0.39370078740157483" top="0.27559055118110237" bottom="0.39370078740157483" header="0.27559055118110237" footer="0.27559055118110237"/>
  <pageSetup paperSize="9" scale="90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CC41"/>
  <sheetViews>
    <sheetView workbookViewId="0">
      <selection activeCell="L6" sqref="L6"/>
    </sheetView>
  </sheetViews>
  <sheetFormatPr defaultRowHeight="12.75" x14ac:dyDescent="0.2"/>
  <cols>
    <col min="3" max="3" width="28.7109375" customWidth="1"/>
    <col min="10" max="10" width="11.42578125" customWidth="1"/>
  </cols>
  <sheetData>
    <row r="1" spans="2:12" ht="15" x14ac:dyDescent="0.25">
      <c r="L1" s="40" t="s">
        <v>69</v>
      </c>
    </row>
    <row r="2" spans="2:12" ht="15" x14ac:dyDescent="0.25">
      <c r="L2" s="40" t="s">
        <v>63</v>
      </c>
    </row>
    <row r="3" spans="2:12" ht="15" x14ac:dyDescent="0.25">
      <c r="L3" s="40" t="s">
        <v>64</v>
      </c>
    </row>
    <row r="4" spans="2:12" ht="15" x14ac:dyDescent="0.25">
      <c r="L4" s="40" t="s">
        <v>65</v>
      </c>
    </row>
    <row r="5" spans="2:12" ht="15" x14ac:dyDescent="0.25">
      <c r="L5" s="40" t="s">
        <v>66</v>
      </c>
    </row>
    <row r="6" spans="2:12" s="38" customFormat="1" ht="15" x14ac:dyDescent="0.25">
      <c r="L6" s="39" t="s">
        <v>81</v>
      </c>
    </row>
    <row r="7" spans="2:12" s="38" customFormat="1" x14ac:dyDescent="0.2"/>
    <row r="8" spans="2:12" s="38" customFormat="1" x14ac:dyDescent="0.2"/>
    <row r="9" spans="2:12" s="38" customFormat="1" x14ac:dyDescent="0.2"/>
    <row r="11" spans="2:12" ht="15.75" x14ac:dyDescent="0.25">
      <c r="F11" s="15" t="s">
        <v>25</v>
      </c>
    </row>
    <row r="12" spans="2:12" ht="15.75" x14ac:dyDescent="0.25">
      <c r="F12" s="15" t="s">
        <v>77</v>
      </c>
    </row>
    <row r="13" spans="2:12" ht="15.75" x14ac:dyDescent="0.25">
      <c r="F13" s="15" t="s">
        <v>26</v>
      </c>
    </row>
    <row r="14" spans="2:12" ht="13.5" thickBot="1" x14ac:dyDescent="0.25"/>
    <row r="15" spans="2:12" ht="35.25" customHeight="1" thickBot="1" x14ac:dyDescent="0.25">
      <c r="B15" s="66"/>
      <c r="C15" s="68" t="s">
        <v>27</v>
      </c>
      <c r="D15" s="62" t="s">
        <v>28</v>
      </c>
      <c r="E15" s="63"/>
      <c r="F15" s="64"/>
      <c r="G15" s="62" t="s">
        <v>29</v>
      </c>
      <c r="H15" s="63"/>
      <c r="I15" s="64"/>
      <c r="J15" s="62" t="s">
        <v>30</v>
      </c>
      <c r="K15" s="63"/>
      <c r="L15" s="64"/>
    </row>
    <row r="16" spans="2:12" ht="30.75" thickBot="1" x14ac:dyDescent="0.25">
      <c r="B16" s="67"/>
      <c r="C16" s="69"/>
      <c r="D16" s="17" t="s">
        <v>31</v>
      </c>
      <c r="E16" s="17" t="s">
        <v>32</v>
      </c>
      <c r="F16" s="17" t="s">
        <v>33</v>
      </c>
      <c r="G16" s="17" t="s">
        <v>31</v>
      </c>
      <c r="H16" s="17" t="s">
        <v>32</v>
      </c>
      <c r="I16" s="17" t="s">
        <v>33</v>
      </c>
      <c r="J16" s="17" t="s">
        <v>31</v>
      </c>
      <c r="K16" s="17" t="s">
        <v>32</v>
      </c>
      <c r="L16" s="18" t="s">
        <v>33</v>
      </c>
    </row>
    <row r="17" spans="2:12" ht="29.25" customHeight="1" x14ac:dyDescent="0.2">
      <c r="B17" s="65" t="s">
        <v>17</v>
      </c>
      <c r="C17" s="20" t="s">
        <v>34</v>
      </c>
      <c r="D17" s="21">
        <f>D19+14</f>
        <v>89</v>
      </c>
      <c r="E17" s="21">
        <v>0</v>
      </c>
      <c r="F17" s="21">
        <v>0</v>
      </c>
      <c r="G17" s="21">
        <f>G19+105</f>
        <v>465</v>
      </c>
      <c r="H17" s="21">
        <v>0</v>
      </c>
      <c r="I17" s="21">
        <v>0</v>
      </c>
      <c r="J17" s="35">
        <f>J19+773.11+200</f>
        <v>1854.9099999999999</v>
      </c>
      <c r="K17" s="21"/>
      <c r="L17" s="22"/>
    </row>
    <row r="18" spans="2:12" ht="15" customHeight="1" x14ac:dyDescent="0.2">
      <c r="B18" s="60"/>
      <c r="C18" s="23" t="s">
        <v>35</v>
      </c>
      <c r="D18" s="24"/>
      <c r="E18" s="24"/>
      <c r="F18" s="24"/>
      <c r="G18" s="24"/>
      <c r="H18" s="24"/>
      <c r="I18" s="24"/>
      <c r="J18" s="24"/>
      <c r="K18" s="24"/>
      <c r="L18" s="25"/>
    </row>
    <row r="19" spans="2:12" ht="18" customHeight="1" x14ac:dyDescent="0.2">
      <c r="B19" s="61"/>
      <c r="C19" s="23" t="s">
        <v>36</v>
      </c>
      <c r="D19" s="24">
        <v>75</v>
      </c>
      <c r="E19" s="24"/>
      <c r="F19" s="24"/>
      <c r="G19" s="24">
        <v>360</v>
      </c>
      <c r="H19" s="24"/>
      <c r="I19" s="24"/>
      <c r="J19" s="36">
        <f>809.8+72</f>
        <v>881.8</v>
      </c>
      <c r="K19" s="24"/>
      <c r="L19" s="25"/>
    </row>
    <row r="20" spans="2:12" ht="29.25" customHeight="1" x14ac:dyDescent="0.2">
      <c r="B20" s="59" t="s">
        <v>18</v>
      </c>
      <c r="C20" s="23" t="s">
        <v>37</v>
      </c>
      <c r="D20" s="24">
        <v>7</v>
      </c>
      <c r="E20" s="24">
        <v>0</v>
      </c>
      <c r="F20" s="24">
        <v>0</v>
      </c>
      <c r="G20" s="24">
        <v>299</v>
      </c>
      <c r="H20" s="24">
        <v>0</v>
      </c>
      <c r="I20" s="24">
        <v>0</v>
      </c>
      <c r="J20" s="36">
        <f>436.5/1.2+200</f>
        <v>563.75</v>
      </c>
      <c r="K20" s="24"/>
      <c r="L20" s="25"/>
    </row>
    <row r="21" spans="2:12" ht="21" customHeight="1" x14ac:dyDescent="0.2">
      <c r="B21" s="60"/>
      <c r="C21" s="23" t="s">
        <v>35</v>
      </c>
      <c r="D21" s="24"/>
      <c r="E21" s="24"/>
      <c r="F21" s="24"/>
      <c r="G21" s="24"/>
      <c r="H21" s="24"/>
      <c r="I21" s="24"/>
      <c r="J21" s="24"/>
      <c r="K21" s="24"/>
      <c r="L21" s="25"/>
    </row>
    <row r="22" spans="2:12" ht="23.25" customHeight="1" x14ac:dyDescent="0.2">
      <c r="B22" s="61"/>
      <c r="C22" s="23" t="s">
        <v>38</v>
      </c>
      <c r="D22" s="24">
        <v>0</v>
      </c>
      <c r="E22" s="24"/>
      <c r="F22" s="24"/>
      <c r="G22" s="24">
        <v>0</v>
      </c>
      <c r="H22" s="24"/>
      <c r="I22" s="24"/>
      <c r="J22" s="24">
        <v>0</v>
      </c>
      <c r="K22" s="24"/>
      <c r="L22" s="25"/>
    </row>
    <row r="23" spans="2:12" ht="36.75" customHeight="1" x14ac:dyDescent="0.2">
      <c r="B23" s="59" t="s">
        <v>19</v>
      </c>
      <c r="C23" s="23" t="s">
        <v>39</v>
      </c>
      <c r="D23" s="24">
        <v>0</v>
      </c>
      <c r="E23" s="24"/>
      <c r="F23" s="24"/>
      <c r="G23" s="24">
        <v>0</v>
      </c>
      <c r="H23" s="24"/>
      <c r="I23" s="24"/>
      <c r="J23" s="24"/>
      <c r="K23" s="24"/>
      <c r="L23" s="25"/>
    </row>
    <row r="24" spans="2:12" ht="20.25" customHeight="1" x14ac:dyDescent="0.2">
      <c r="B24" s="60"/>
      <c r="C24" s="23" t="s">
        <v>35</v>
      </c>
      <c r="D24" s="24"/>
      <c r="E24" s="24"/>
      <c r="F24" s="24"/>
      <c r="G24" s="24"/>
      <c r="H24" s="24"/>
      <c r="I24" s="24"/>
      <c r="J24" s="24"/>
      <c r="K24" s="24"/>
      <c r="L24" s="25"/>
    </row>
    <row r="25" spans="2:12" ht="36.75" customHeight="1" x14ac:dyDescent="0.2">
      <c r="B25" s="61"/>
      <c r="C25" s="23" t="s">
        <v>40</v>
      </c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34.5" customHeight="1" x14ac:dyDescent="0.2">
      <c r="B26" s="59" t="s">
        <v>20</v>
      </c>
      <c r="C26" s="23" t="s">
        <v>80</v>
      </c>
      <c r="D26" s="24">
        <v>0</v>
      </c>
      <c r="E26" s="24"/>
      <c r="F26" s="24"/>
      <c r="G26" s="24">
        <v>0</v>
      </c>
      <c r="H26" s="24"/>
      <c r="I26" s="24"/>
      <c r="J26" s="24">
        <v>0</v>
      </c>
      <c r="K26" s="24"/>
      <c r="L26" s="25"/>
    </row>
    <row r="27" spans="2:12" ht="20.25" customHeight="1" x14ac:dyDescent="0.2">
      <c r="B27" s="60"/>
      <c r="C27" s="23" t="s">
        <v>35</v>
      </c>
      <c r="D27" s="24"/>
      <c r="E27" s="24"/>
      <c r="F27" s="24"/>
      <c r="G27" s="24"/>
      <c r="H27" s="24"/>
      <c r="I27" s="24"/>
      <c r="J27" s="24"/>
      <c r="K27" s="24"/>
      <c r="L27" s="25"/>
    </row>
    <row r="28" spans="2:12" ht="33.75" customHeight="1" x14ac:dyDescent="0.2">
      <c r="B28" s="61"/>
      <c r="C28" s="23" t="s">
        <v>40</v>
      </c>
      <c r="D28" s="24"/>
      <c r="E28" s="24"/>
      <c r="F28" s="24"/>
      <c r="G28" s="24"/>
      <c r="H28" s="24"/>
      <c r="I28" s="24"/>
      <c r="J28" s="24"/>
      <c r="K28" s="24"/>
      <c r="L28" s="25"/>
    </row>
    <row r="32" spans="2:12" x14ac:dyDescent="0.2">
      <c r="B32" s="41" t="s">
        <v>71</v>
      </c>
    </row>
    <row r="34" spans="2:81" ht="12.75" customHeight="1" x14ac:dyDescent="0.2">
      <c r="B34" s="58" t="s">
        <v>72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</row>
    <row r="35" spans="2:81" x14ac:dyDescent="0.2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</row>
    <row r="36" spans="2:81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</row>
    <row r="37" spans="2:81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</row>
    <row r="38" spans="2:81" x14ac:dyDescent="0.2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</row>
    <row r="39" spans="2:81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</row>
    <row r="40" spans="2:81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2:81" x14ac:dyDescent="0.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</sheetData>
  <mergeCells count="10">
    <mergeCell ref="B34:L39"/>
    <mergeCell ref="B20:B22"/>
    <mergeCell ref="B23:B25"/>
    <mergeCell ref="B26:B28"/>
    <mergeCell ref="J15:L15"/>
    <mergeCell ref="B17:B19"/>
    <mergeCell ref="B15:B16"/>
    <mergeCell ref="C15:C16"/>
    <mergeCell ref="D15:F15"/>
    <mergeCell ref="G15:I15"/>
  </mergeCells>
  <phoneticPr fontId="7" type="noConversion"/>
  <printOptions horizontalCentered="1" verticalCentered="1"/>
  <pageMargins left="0.39370078740157483" right="0.39370078740157483" top="0.24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I32"/>
  <sheetViews>
    <sheetView tabSelected="1" workbookViewId="0">
      <selection activeCell="G20" sqref="G20"/>
    </sheetView>
  </sheetViews>
  <sheetFormatPr defaultRowHeight="12.75" x14ac:dyDescent="0.2"/>
  <cols>
    <col min="1" max="1" width="6.42578125" customWidth="1"/>
    <col min="3" max="3" width="28.7109375" customWidth="1"/>
  </cols>
  <sheetData>
    <row r="1" spans="2:9" ht="15" x14ac:dyDescent="0.25">
      <c r="I1" s="40" t="s">
        <v>70</v>
      </c>
    </row>
    <row r="2" spans="2:9" ht="15" x14ac:dyDescent="0.25">
      <c r="I2" s="40" t="s">
        <v>63</v>
      </c>
    </row>
    <row r="3" spans="2:9" ht="15" x14ac:dyDescent="0.25">
      <c r="I3" s="40" t="s">
        <v>64</v>
      </c>
    </row>
    <row r="4" spans="2:9" ht="15" x14ac:dyDescent="0.25">
      <c r="I4" s="40" t="s">
        <v>65</v>
      </c>
    </row>
    <row r="5" spans="2:9" ht="15" x14ac:dyDescent="0.25">
      <c r="I5" s="40" t="s">
        <v>66</v>
      </c>
    </row>
    <row r="6" spans="2:9" s="38" customFormat="1" ht="15" x14ac:dyDescent="0.25">
      <c r="I6" s="39" t="s">
        <v>81</v>
      </c>
    </row>
    <row r="7" spans="2:9" s="38" customFormat="1" x14ac:dyDescent="0.2"/>
    <row r="8" spans="2:9" s="38" customFormat="1" x14ac:dyDescent="0.2"/>
    <row r="9" spans="2:9" s="38" customFormat="1" x14ac:dyDescent="0.2"/>
    <row r="11" spans="2:9" ht="15.75" x14ac:dyDescent="0.25">
      <c r="D11" s="15" t="s">
        <v>25</v>
      </c>
    </row>
    <row r="12" spans="2:9" ht="15.75" customHeight="1" x14ac:dyDescent="0.25">
      <c r="B12" s="70" t="s">
        <v>78</v>
      </c>
      <c r="C12" s="70"/>
      <c r="D12" s="70"/>
      <c r="E12" s="70"/>
      <c r="F12" s="70"/>
      <c r="G12" s="70"/>
      <c r="H12" s="70"/>
      <c r="I12" s="70"/>
    </row>
    <row r="13" spans="2:9" ht="15.75" x14ac:dyDescent="0.25">
      <c r="D13" s="15" t="s">
        <v>26</v>
      </c>
      <c r="F13" s="15"/>
    </row>
    <row r="14" spans="2:9" ht="12.75" customHeight="1" thickBot="1" x14ac:dyDescent="0.25">
      <c r="I14" s="38"/>
    </row>
    <row r="15" spans="2:9" ht="15.75" customHeight="1" thickBot="1" x14ac:dyDescent="0.25">
      <c r="B15" s="66"/>
      <c r="C15" s="68" t="s">
        <v>27</v>
      </c>
      <c r="D15" s="62" t="s">
        <v>28</v>
      </c>
      <c r="E15" s="63"/>
      <c r="F15" s="64"/>
      <c r="G15" s="62" t="s">
        <v>29</v>
      </c>
      <c r="H15" s="63"/>
      <c r="I15" s="64"/>
    </row>
    <row r="16" spans="2:9" ht="30.75" thickBot="1" x14ac:dyDescent="0.25">
      <c r="B16" s="67"/>
      <c r="C16" s="69"/>
      <c r="D16" s="17" t="s">
        <v>31</v>
      </c>
      <c r="E16" s="17" t="s">
        <v>32</v>
      </c>
      <c r="F16" s="17" t="s">
        <v>33</v>
      </c>
      <c r="G16" s="17" t="s">
        <v>31</v>
      </c>
      <c r="H16" s="17" t="s">
        <v>32</v>
      </c>
      <c r="I16" s="18" t="s">
        <v>33</v>
      </c>
    </row>
    <row r="17" spans="2:9" ht="15" x14ac:dyDescent="0.2">
      <c r="B17" s="65" t="s">
        <v>17</v>
      </c>
      <c r="C17" s="20" t="s">
        <v>34</v>
      </c>
      <c r="D17" s="21">
        <f>D19+25</f>
        <v>150</v>
      </c>
      <c r="E17" s="21">
        <v>0</v>
      </c>
      <c r="F17" s="21">
        <v>0</v>
      </c>
      <c r="G17" s="21">
        <f>G19+150</f>
        <v>525</v>
      </c>
      <c r="H17" s="21">
        <v>0</v>
      </c>
      <c r="I17" s="22">
        <v>0</v>
      </c>
    </row>
    <row r="18" spans="2:9" ht="15" x14ac:dyDescent="0.2">
      <c r="B18" s="60"/>
      <c r="C18" s="23" t="s">
        <v>35</v>
      </c>
      <c r="D18" s="24"/>
      <c r="E18" s="24"/>
      <c r="F18" s="24"/>
      <c r="G18" s="24"/>
      <c r="H18" s="24"/>
      <c r="I18" s="25"/>
    </row>
    <row r="19" spans="2:9" ht="30" customHeight="1" x14ac:dyDescent="0.2">
      <c r="B19" s="61"/>
      <c r="C19" s="23" t="s">
        <v>36</v>
      </c>
      <c r="D19" s="24">
        <v>125</v>
      </c>
      <c r="E19" s="24"/>
      <c r="F19" s="24"/>
      <c r="G19" s="24">
        <v>375</v>
      </c>
      <c r="H19" s="24"/>
      <c r="I19" s="25"/>
    </row>
    <row r="20" spans="2:9" ht="15" x14ac:dyDescent="0.2">
      <c r="B20" s="59" t="s">
        <v>18</v>
      </c>
      <c r="C20" s="23" t="s">
        <v>37</v>
      </c>
      <c r="D20" s="24">
        <v>18</v>
      </c>
      <c r="E20" s="24">
        <v>0</v>
      </c>
      <c r="F20" s="24">
        <v>0</v>
      </c>
      <c r="G20" s="33">
        <f>83+216+220</f>
        <v>519</v>
      </c>
      <c r="H20" s="24">
        <v>0</v>
      </c>
      <c r="I20" s="25">
        <v>0</v>
      </c>
    </row>
    <row r="21" spans="2:9" ht="29.25" customHeight="1" x14ac:dyDescent="0.2">
      <c r="B21" s="60"/>
      <c r="C21" s="23" t="s">
        <v>35</v>
      </c>
      <c r="D21" s="24"/>
      <c r="E21" s="24"/>
      <c r="F21" s="24"/>
      <c r="G21" s="24"/>
      <c r="H21" s="24"/>
      <c r="I21" s="25"/>
    </row>
    <row r="22" spans="2:9" ht="15" customHeight="1" x14ac:dyDescent="0.2">
      <c r="B22" s="61"/>
      <c r="C22" s="23" t="s">
        <v>38</v>
      </c>
      <c r="D22" s="24"/>
      <c r="E22" s="24"/>
      <c r="F22" s="24"/>
      <c r="G22" s="24"/>
      <c r="H22" s="24"/>
      <c r="I22" s="25"/>
    </row>
    <row r="23" spans="2:9" ht="18" customHeight="1" x14ac:dyDescent="0.2">
      <c r="B23" s="59" t="s">
        <v>19</v>
      </c>
      <c r="C23" s="23" t="s">
        <v>39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5">
        <v>0</v>
      </c>
    </row>
    <row r="24" spans="2:9" ht="29.25" customHeight="1" x14ac:dyDescent="0.2">
      <c r="B24" s="60"/>
      <c r="C24" s="23" t="s">
        <v>35</v>
      </c>
      <c r="D24" s="24"/>
      <c r="E24" s="24"/>
      <c r="F24" s="24"/>
      <c r="G24" s="24"/>
      <c r="H24" s="24"/>
      <c r="I24" s="25"/>
    </row>
    <row r="25" spans="2:9" ht="38.25" customHeight="1" x14ac:dyDescent="0.2">
      <c r="B25" s="61"/>
      <c r="C25" s="23" t="s">
        <v>40</v>
      </c>
      <c r="D25" s="24"/>
      <c r="E25" s="24"/>
      <c r="F25" s="24"/>
      <c r="G25" s="24"/>
      <c r="H25" s="24"/>
      <c r="I25" s="25"/>
    </row>
    <row r="26" spans="2:9" ht="23.25" customHeight="1" x14ac:dyDescent="0.2">
      <c r="B26" s="59" t="s">
        <v>20</v>
      </c>
      <c r="C26" s="23" t="s">
        <v>79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</row>
    <row r="27" spans="2:9" ht="36.75" customHeight="1" x14ac:dyDescent="0.2">
      <c r="B27" s="60"/>
      <c r="C27" s="23" t="s">
        <v>35</v>
      </c>
      <c r="D27" s="24"/>
      <c r="E27" s="24"/>
      <c r="F27" s="24"/>
      <c r="G27" s="24"/>
      <c r="H27" s="24"/>
      <c r="I27" s="25"/>
    </row>
    <row r="28" spans="2:9" ht="40.5" customHeight="1" x14ac:dyDescent="0.2">
      <c r="B28" s="61"/>
      <c r="C28" s="23" t="s">
        <v>40</v>
      </c>
      <c r="D28" s="24"/>
      <c r="E28" s="24"/>
      <c r="F28" s="24"/>
      <c r="G28" s="24"/>
      <c r="H28" s="24"/>
      <c r="I28" s="25"/>
    </row>
    <row r="29" spans="2:9" ht="26.25" customHeight="1" x14ac:dyDescent="0.2"/>
    <row r="30" spans="2:9" ht="18" customHeight="1" x14ac:dyDescent="0.2"/>
    <row r="31" spans="2:9" ht="37.5" customHeight="1" x14ac:dyDescent="0.2"/>
    <row r="32" spans="2:9" ht="30.75" customHeight="1" x14ac:dyDescent="0.2"/>
  </sheetData>
  <mergeCells count="9">
    <mergeCell ref="B12:I12"/>
    <mergeCell ref="G15:I15"/>
    <mergeCell ref="B26:B28"/>
    <mergeCell ref="B15:B16"/>
    <mergeCell ref="C15:C16"/>
    <mergeCell ref="D15:F15"/>
    <mergeCell ref="B17:B19"/>
    <mergeCell ref="B20:B22"/>
    <mergeCell ref="B23:B25"/>
  </mergeCells>
  <phoneticPr fontId="7" type="noConversion"/>
  <pageMargins left="0.75" right="0.75" top="0.54" bottom="1" header="0.5" footer="0.5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</vt:lpstr>
      <vt:lpstr>Прил. 1а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2015-10-13T05:54:21Z</cp:lastPrinted>
  <dcterms:created xsi:type="dcterms:W3CDTF">2004-09-19T06:34:55Z</dcterms:created>
  <dcterms:modified xsi:type="dcterms:W3CDTF">2023-09-29T10:26:01Z</dcterms:modified>
</cp:coreProperties>
</file>