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1 год\"/>
    </mc:Choice>
  </mc:AlternateContent>
  <bookViews>
    <workbookView xWindow="60" yWindow="165" windowWidth="16905" windowHeight="11565" activeTab="2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/>
</workbook>
</file>

<file path=xl/calcChain.xml><?xml version="1.0" encoding="utf-8"?>
<calcChain xmlns="http://schemas.openxmlformats.org/spreadsheetml/2006/main">
  <c r="CX71" i="8" l="1"/>
  <c r="CX69" i="8"/>
  <c r="CX68" i="8"/>
  <c r="CX63" i="8"/>
  <c r="CX62" i="8"/>
  <c r="CX59" i="8"/>
  <c r="CX57" i="8"/>
  <c r="CX56" i="8"/>
  <c r="CB71" i="8"/>
  <c r="CB69" i="8"/>
  <c r="CB68" i="8"/>
  <c r="CB59" i="8"/>
  <c r="CB57" i="8"/>
  <c r="CB56" i="8"/>
  <c r="BQ75" i="8"/>
  <c r="BQ76" i="8" s="1"/>
  <c r="BQ74" i="8"/>
  <c r="BF74" i="8"/>
  <c r="BQ64" i="8"/>
  <c r="BF64" i="8"/>
  <c r="CB63" i="5"/>
  <c r="CX15" i="5" l="1"/>
  <c r="CX69" i="5" l="1"/>
  <c r="BF20" i="5" l="1"/>
  <c r="CM74" i="8" l="1"/>
  <c r="CX74" i="8"/>
  <c r="CM75" i="8"/>
  <c r="CX75" i="8"/>
  <c r="CB75" i="8"/>
  <c r="CB74" i="8"/>
  <c r="DI62" i="8"/>
  <c r="DI74" i="8" s="1"/>
  <c r="DI59" i="8"/>
  <c r="DI57" i="8"/>
  <c r="DI56" i="8"/>
  <c r="DI63" i="8"/>
  <c r="DI75" i="8" s="1"/>
  <c r="CX64" i="8"/>
  <c r="CX76" i="8" s="1"/>
  <c r="CB64" i="8" l="1"/>
  <c r="CB76" i="8" s="1"/>
  <c r="CM64" i="8"/>
  <c r="CM76" i="8" s="1"/>
  <c r="DI71" i="8"/>
  <c r="DI68" i="8"/>
  <c r="DI69" i="8" l="1"/>
  <c r="DI64" i="8"/>
  <c r="DI76" i="8" s="1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<sst xmlns="http://schemas.openxmlformats.org/spreadsheetml/2006/main" count="407" uniqueCount="280">
  <si>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</si>
  <si>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</si>
  <si>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</si>
  <si>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</si>
  <si>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</si>
  <si>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</si>
  <si>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</si>
  <si>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</si>
  <si>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</si>
  <si>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</si>
  <si>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</si>
  <si>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</si>
  <si>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</si>
  <si>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</si>
  <si>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</si>
  <si>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</si>
  <si>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</si>
  <si>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</si>
  <si>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</si>
  <si>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</si>
  <si>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</si>
  <si>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</si>
  <si>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</si>
  <si>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</si>
  <si>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</si>
  <si>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</si>
  <si>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</si>
  <si>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</si>
  <si>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</si>
  <si>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</si>
  <si>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</si>
  <si>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</si>
  <si>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</si>
  <si>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</si>
  <si>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</si>
  <si>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</si>
  <si>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</si>
  <si>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</si>
  <si>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</si>
  <si>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</si>
  <si>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</si>
  <si>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</si>
  <si>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</si>
  <si>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</si>
  <si>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</si>
  <si>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</si>
  <si>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</si>
  <si>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</si>
  <si>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</si>
  <si>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</si>
  <si>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</si>
  <si>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</si>
  <si>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</si>
  <si>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</si>
  <si>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</si>
  <si>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</si>
  <si>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</si>
  <si>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</si>
  <si>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</si>
  <si>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</si>
  <si>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</si>
  <si>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</si>
  <si>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</si>
  <si>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</si>
  <si>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</si>
  <si>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</si>
  <si>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</si>
  <si>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</si>
  <si>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</si>
  <si>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</si>
  <si>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</si>
  <si>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</si>
  <si>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</si>
  <si>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</si>
  <si>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</si>
  <si>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</si>
  <si>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</si>
  <si>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</si>
  <si>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</si>
  <si>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</si>
  <si>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</si>
  <si>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</si>
  <si>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</si>
  <si>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</si>
  <si>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</si>
  <si>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</si>
  <si>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</si>
  <si>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</si>
  <si>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</si>
  <si>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</si>
  <si>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</si>
  <si>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</si>
  <si>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</si>
  <si>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</si>
  <si>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</si>
  <si>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</si>
  <si>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</si>
  <si>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</si>
  <si>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</si>
  <si>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</si>
  <si>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</si>
  <si>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</si>
  <si>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</si>
  <si>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</si>
  <si>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</si>
  <si>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</si>
  <si>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</si>
  <si>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</si>
  <si>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</si>
  <si>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</si>
  <si>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</si>
  <si>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</si>
  <si>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</si>
  <si>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</si>
  <si>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</si>
  <si>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</si>
  <si>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</si>
  <si>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</si>
  <si>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</si>
  <si>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</si>
  <si>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</si>
  <si>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</si>
  <si>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</si>
  <si>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</si>
  <si>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</si>
  <si>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</si>
  <si>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</si>
  <si>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</si>
  <si>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</si>
  <si>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</si>
  <si>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</si>
  <si>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</si>
  <si>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</si>
  <si>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</si>
  <si>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</si>
  <si>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</si>
  <si>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</si>
  <si>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</si>
  <si>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</si>
  <si>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</si>
  <si>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</si>
  <si>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</si>
  <si>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</si>
  <si>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</si>
  <si>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</si>
  <si>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</si>
  <si>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</si>
  <si>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</si>
  <si>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</si>
  <si>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</si>
  <si>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</si>
  <si>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</si>
  <si>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</si>
  <si>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</si>
  <si>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</si>
  <si>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</si>
  <si>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</si>
  <si>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</si>
  <si>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</si>
  <si>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</si>
  <si>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</si>
  <si>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</si>
  <si>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</si>
  <si>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</si>
  <si>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</si>
  <si>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</si>
  <si>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</si>
  <si>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</si>
  <si>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</si>
  <si>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</si>
  <si>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</si>
  <si>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</si>
  <si>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</si>
  <si>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</si>
  <si>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</si>
  <si>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</si>
  <si>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</si>
  <si>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</si>
  <si>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</si>
  <si>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</si>
  <si>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</si>
  <si>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</si>
  <si>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</si>
  <si>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</si>
  <si>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</si>
  <si>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</si>
  <si>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</si>
  <si>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</si>
  <si>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</si>
  <si>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</si>
  <si>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</si>
  <si>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</si>
  <si>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</si>
  <si>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</si>
  <si>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</si>
  <si>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</si>
  <si>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</si>
  <si>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</si>
  <si>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</si>
  <si>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</si>
  <si>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</si>
  <si>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</si>
  <si>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</si>
  <si>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</si>
  <si>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</si>
  <si>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</si>
  <si>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</si>
  <si>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</si>
  <si>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</si>
  <si>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</si>
  <si>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</si>
  <si>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</si>
  <si>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</si>
  <si>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</si>
  <si>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</si>
  <si>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</si>
  <si>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</si>
  <si>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</si>
  <si>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</si>
  <si>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</si>
  <si>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</si>
  <si>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</si>
  <si>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</si>
  <si>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</si>
  <si>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</si>
  <si>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</si>
  <si>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</si>
  <si>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</si>
  <si>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</si>
  <si>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</si>
  <si>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</si>
  <si>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</si>
  <si>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</si>
  <si>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</si>
  <si>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</si>
  <si>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</si>
  <si>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</si>
  <si>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</si>
  <si>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</si>
  <si>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</si>
  <si>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</si>
  <si>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</si>
  <si>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</si>
  <si>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</si>
  <si>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</si>
  <si>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</si>
  <si>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</si>
  <si>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1326218854</t>
  </si>
  <si>
    <t>132601001</t>
  </si>
  <si>
    <t>Балакин Сергей Николаевич</t>
  </si>
  <si>
    <t>mcenergo@mail.ru, mce_ekonom@mail.ru</t>
  </si>
  <si>
    <t>-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</si>
  <si>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</si>
  <si>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</si>
  <si>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</si>
  <si>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</si>
  <si>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</si>
  <si>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</si>
  <si>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</si>
  <si>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</si>
  <si>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</si>
  <si>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</si>
  <si>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</si>
  <si>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</si>
  <si>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</si>
  <si>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</si>
  <si>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</si>
  <si>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</si>
  <si>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</si>
  <si>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</si>
  <si>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</si>
  <si>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</si>
  <si>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на 2021 год</t>
  </si>
  <si>
    <t>2022</t>
  </si>
  <si>
    <t>г.Саранск, ул. Большевистская, д.111Б</t>
  </si>
  <si>
    <t xml:space="preserve">за 2020 год </t>
  </si>
  <si>
    <t>на 2022 год</t>
  </si>
  <si>
    <t>14,98%                           утв.   Приказом  РСТ РМ №232 от 30.12.2019г.</t>
  </si>
  <si>
    <t>Утверждена приказом по предприятию от 14 ноября 2019 г. (не входит в инвест. программу)</t>
  </si>
  <si>
    <t>Утверждена приказом Республиканской службы по тарифам Республики Мордовия № 129 от 30 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</si>
</sst>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9" fontId="2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right"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164" fontId="2" fillId="2" borderId="9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12" fillId="0" borderId="9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right" vertical="top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14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3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4" fontId="2" fillId="2" borderId="13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right" vertical="top"/>
    </xf>
    <xf numFmtId="4" fontId="2" fillId="2" borderId="7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4" fontId="2" fillId="2" borderId="12" xfId="0" applyNumberFormat="1" applyFont="1" applyFill="1" applyBorder="1" applyAlignment="1">
      <alignment vertical="top"/>
    </xf>
    <xf numFmtId="4" fontId="2" fillId="2" borderId="14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 x14ac:dyDescent="0.3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23" s="4" customFormat="1" ht="18.75" x14ac:dyDescent="0.3">
      <c r="BI12" s="7" t="s">
        <v>6</v>
      </c>
      <c r="BK12" s="19" t="s">
        <v>273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1:123" s="6" customFormat="1" ht="10.5" x14ac:dyDescent="0.2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x14ac:dyDescent="0.25">
      <c r="S16" s="16" t="s">
        <v>245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 x14ac:dyDescent="0.2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x14ac:dyDescent="0.25"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R16" sqref="R16:DS16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4" x14ac:dyDescent="0.25">
      <c r="A10" s="11" t="s">
        <v>14</v>
      </c>
      <c r="U10" s="21" t="s">
        <v>245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4" x14ac:dyDescent="0.25">
      <c r="A12" s="11" t="s">
        <v>15</v>
      </c>
      <c r="Z12" s="21" t="s">
        <v>246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4" x14ac:dyDescent="0.25">
      <c r="A14" s="11" t="s">
        <v>16</v>
      </c>
      <c r="R14" s="21" t="s">
        <v>274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4" x14ac:dyDescent="0.25">
      <c r="A16" s="11" t="s">
        <v>17</v>
      </c>
      <c r="R16" s="21" t="s">
        <v>274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x14ac:dyDescent="0.25">
      <c r="A18" s="11" t="s">
        <v>18</v>
      </c>
      <c r="F18" s="20" t="s">
        <v>247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0" t="s">
        <v>248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1" t="s">
        <v>249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x14ac:dyDescent="0.25">
      <c r="A24" s="11" t="s">
        <v>21</v>
      </c>
      <c r="X24" s="21" t="s">
        <v>250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F28:AC28"/>
    <mergeCell ref="T26:BD26"/>
    <mergeCell ref="X24:BR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abSelected="1" workbookViewId="0">
      <selection activeCell="CX77" sqref="CX77:DS7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4" ht="18.75" x14ac:dyDescent="0.3">
      <c r="A6" s="22" t="s">
        <v>239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4" x14ac:dyDescent="0.25">
      <c r="A8" s="23" t="s">
        <v>26</v>
      </c>
      <c r="B8" s="24"/>
      <c r="C8" s="24"/>
      <c r="D8" s="24"/>
      <c r="E8" s="24"/>
      <c r="F8" s="24"/>
      <c r="G8" s="24"/>
      <c r="H8" s="25"/>
      <c r="I8" s="23" t="s">
        <v>28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5"/>
      <c r="AP8" s="23" t="s">
        <v>29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23" t="s">
        <v>31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5"/>
      <c r="CB8" s="23" t="s">
        <v>37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5"/>
      <c r="CX8" s="23" t="s">
        <v>34</v>
      </c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5"/>
    </row>
    <row r="9" spans="1:124" x14ac:dyDescent="0.25">
      <c r="A9" s="26" t="s">
        <v>27</v>
      </c>
      <c r="B9" s="27"/>
      <c r="C9" s="27"/>
      <c r="D9" s="27"/>
      <c r="E9" s="27"/>
      <c r="F9" s="27"/>
      <c r="G9" s="27"/>
      <c r="H9" s="28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26" t="s">
        <v>30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 t="s">
        <v>275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26" t="s">
        <v>38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8"/>
      <c r="CX9" s="26" t="s">
        <v>276</v>
      </c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8"/>
    </row>
    <row r="10" spans="1:124" ht="15.75" customHeight="1" x14ac:dyDescent="0.25">
      <c r="A10" s="29"/>
      <c r="B10" s="16"/>
      <c r="C10" s="16"/>
      <c r="D10" s="16"/>
      <c r="E10" s="16"/>
      <c r="F10" s="16"/>
      <c r="G10" s="16"/>
      <c r="H10" s="30"/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  <c r="AP10" s="29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30"/>
      <c r="BF10" s="29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30"/>
      <c r="CB10" s="29" t="s">
        <v>272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0"/>
      <c r="CX10" s="29" t="s">
        <v>36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30"/>
    </row>
    <row r="11" spans="1:124" s="15" customFormat="1" x14ac:dyDescent="0.2">
      <c r="A11" s="34" t="s">
        <v>39</v>
      </c>
      <c r="B11" s="34"/>
      <c r="C11" s="34"/>
      <c r="D11" s="34"/>
      <c r="E11" s="34"/>
      <c r="F11" s="34"/>
      <c r="G11" s="34"/>
      <c r="H11" s="34"/>
      <c r="I11" s="33" t="s">
        <v>40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</row>
    <row r="12" spans="1:124" s="15" customFormat="1" x14ac:dyDescent="0.2">
      <c r="A12" s="35"/>
      <c r="B12" s="35"/>
      <c r="C12" s="35"/>
      <c r="D12" s="35"/>
      <c r="E12" s="35"/>
      <c r="F12" s="35"/>
      <c r="G12" s="35"/>
      <c r="H12" s="35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4" s="15" customFormat="1" x14ac:dyDescent="0.2">
      <c r="A13" s="35" t="s">
        <v>46</v>
      </c>
      <c r="B13" s="35"/>
      <c r="C13" s="35"/>
      <c r="D13" s="35"/>
      <c r="E13" s="35"/>
      <c r="F13" s="35"/>
      <c r="G13" s="35"/>
      <c r="H13" s="35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5" t="s">
        <v>47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2">
        <v>133291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>
        <v>134605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>
        <v>158685</v>
      </c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4" s="15" customFormat="1" x14ac:dyDescent="0.2">
      <c r="A14" s="35" t="s">
        <v>48</v>
      </c>
      <c r="B14" s="35"/>
      <c r="C14" s="35"/>
      <c r="D14" s="35"/>
      <c r="E14" s="35"/>
      <c r="F14" s="35"/>
      <c r="G14" s="35"/>
      <c r="H14" s="35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5" t="s">
        <v>47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2">
        <v>990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>
        <v>4733</v>
      </c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>
        <v>4879</v>
      </c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4" s="15" customFormat="1" x14ac:dyDescent="0.2">
      <c r="A15" s="35" t="s">
        <v>49</v>
      </c>
      <c r="B15" s="35"/>
      <c r="C15" s="35"/>
      <c r="D15" s="35"/>
      <c r="E15" s="35"/>
      <c r="F15" s="35"/>
      <c r="G15" s="35"/>
      <c r="H15" s="35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5" t="s">
        <v>47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2">
        <v>6670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>
        <v>7731</v>
      </c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>
        <f>CX14+4011</f>
        <v>8890</v>
      </c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4" s="15" customFormat="1" x14ac:dyDescent="0.2">
      <c r="A16" s="35"/>
      <c r="B16" s="35"/>
      <c r="C16" s="35"/>
      <c r="D16" s="35"/>
      <c r="E16" s="35"/>
      <c r="F16" s="35"/>
      <c r="G16" s="35"/>
      <c r="H16" s="35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15" customFormat="1" x14ac:dyDescent="0.2">
      <c r="A17" s="35" t="s">
        <v>50</v>
      </c>
      <c r="B17" s="35"/>
      <c r="C17" s="35"/>
      <c r="D17" s="35"/>
      <c r="E17" s="35"/>
      <c r="F17" s="35"/>
      <c r="G17" s="35"/>
      <c r="H17" s="35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5" t="s">
        <v>47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2">
        <v>1072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>
        <v>0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>
        <v>0</v>
      </c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15" customFormat="1" x14ac:dyDescent="0.2">
      <c r="A18" s="35" t="s">
        <v>52</v>
      </c>
      <c r="B18" s="35"/>
      <c r="C18" s="35"/>
      <c r="D18" s="35"/>
      <c r="E18" s="35"/>
      <c r="F18" s="35"/>
      <c r="G18" s="35"/>
      <c r="H18" s="35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15" customFormat="1" x14ac:dyDescent="0.2">
      <c r="A19" s="35"/>
      <c r="B19" s="35"/>
      <c r="C19" s="35"/>
      <c r="D19" s="35"/>
      <c r="E19" s="35"/>
      <c r="F19" s="35"/>
      <c r="G19" s="35"/>
      <c r="H19" s="35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15" customFormat="1" x14ac:dyDescent="0.2">
      <c r="A20" s="35" t="s">
        <v>55</v>
      </c>
      <c r="B20" s="35"/>
      <c r="C20" s="35"/>
      <c r="D20" s="35"/>
      <c r="E20" s="35"/>
      <c r="F20" s="35"/>
      <c r="G20" s="35"/>
      <c r="H20" s="35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5" t="s">
        <v>61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>
        <f>BF14/BF13</f>
        <v>7.4273581862241258E-3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>
        <f>CB14/CB13</f>
        <v>3.5162141079454701E-2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>
        <f>CX14/CX13</f>
        <v>3.0746447364275137E-2</v>
      </c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x14ac:dyDescent="0.2">
      <c r="A21" s="35"/>
      <c r="B21" s="35"/>
      <c r="C21" s="35"/>
      <c r="D21" s="35"/>
      <c r="E21" s="35"/>
      <c r="F21" s="35"/>
      <c r="G21" s="35"/>
      <c r="H21" s="35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x14ac:dyDescent="0.2">
      <c r="A22" s="35"/>
      <c r="B22" s="35"/>
      <c r="C22" s="35"/>
      <c r="D22" s="35"/>
      <c r="E22" s="35"/>
      <c r="F22" s="35"/>
      <c r="G22" s="35"/>
      <c r="H22" s="35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x14ac:dyDescent="0.2">
      <c r="A23" s="35"/>
      <c r="B23" s="35"/>
      <c r="C23" s="35"/>
      <c r="D23" s="35"/>
      <c r="E23" s="35"/>
      <c r="F23" s="35"/>
      <c r="G23" s="35"/>
      <c r="H23" s="35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x14ac:dyDescent="0.2">
      <c r="A24" s="35"/>
      <c r="B24" s="35"/>
      <c r="C24" s="35"/>
      <c r="D24" s="35"/>
      <c r="E24" s="35"/>
      <c r="F24" s="35"/>
      <c r="G24" s="35"/>
      <c r="H24" s="35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x14ac:dyDescent="0.2">
      <c r="A25" s="35" t="s">
        <v>62</v>
      </c>
      <c r="B25" s="35"/>
      <c r="C25" s="35"/>
      <c r="D25" s="35"/>
      <c r="E25" s="35"/>
      <c r="F25" s="35"/>
      <c r="G25" s="35"/>
      <c r="H25" s="35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15" customFormat="1" x14ac:dyDescent="0.2">
      <c r="A26" s="35"/>
      <c r="B26" s="35"/>
      <c r="C26" s="35"/>
      <c r="D26" s="35"/>
      <c r="E26" s="35"/>
      <c r="F26" s="35"/>
      <c r="G26" s="35"/>
      <c r="H26" s="35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15" customFormat="1" x14ac:dyDescent="0.2">
      <c r="A27" s="35" t="s">
        <v>64</v>
      </c>
      <c r="B27" s="35"/>
      <c r="C27" s="35"/>
      <c r="D27" s="35"/>
      <c r="E27" s="35"/>
      <c r="F27" s="35"/>
      <c r="G27" s="35"/>
      <c r="H27" s="35"/>
      <c r="I27" s="36" t="s">
        <v>147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5" t="s">
        <v>66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2" t="s">
        <v>251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 t="s">
        <v>251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 t="s">
        <v>251</v>
      </c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15" customFormat="1" ht="15.75" customHeight="1" x14ac:dyDescent="0.25">
      <c r="A28" s="35"/>
      <c r="B28" s="35"/>
      <c r="C28" s="35"/>
      <c r="D28" s="35"/>
      <c r="E28" s="35"/>
      <c r="F28" s="35"/>
      <c r="G28" s="35"/>
      <c r="H28" s="35"/>
      <c r="I28" s="38" t="s">
        <v>148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15" customFormat="1" x14ac:dyDescent="0.2">
      <c r="A29" s="35" t="s">
        <v>67</v>
      </c>
      <c r="B29" s="35"/>
      <c r="C29" s="35"/>
      <c r="D29" s="35"/>
      <c r="E29" s="35"/>
      <c r="F29" s="35"/>
      <c r="G29" s="35"/>
      <c r="H29" s="35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 t="s">
        <v>87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2" t="s">
        <v>251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 t="s">
        <v>251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 t="s">
        <v>251</v>
      </c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15" customFormat="1" ht="15.75" customHeight="1" x14ac:dyDescent="0.25">
      <c r="A30" s="35"/>
      <c r="B30" s="35"/>
      <c r="C30" s="35"/>
      <c r="D30" s="35"/>
      <c r="E30" s="35"/>
      <c r="F30" s="35"/>
      <c r="G30" s="35"/>
      <c r="H30" s="35"/>
      <c r="I30" s="38" t="s">
        <v>130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15" customFormat="1" ht="15.75" customHeight="1" x14ac:dyDescent="0.25">
      <c r="A31" s="35" t="s">
        <v>68</v>
      </c>
      <c r="B31" s="35"/>
      <c r="C31" s="35"/>
      <c r="D31" s="35"/>
      <c r="E31" s="35"/>
      <c r="F31" s="35"/>
      <c r="G31" s="35"/>
      <c r="H31" s="35"/>
      <c r="I31" s="38" t="s">
        <v>131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5" t="s">
        <v>66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2">
        <v>12.074999999999999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>
        <v>12.18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42">
        <v>11.56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15" customFormat="1" x14ac:dyDescent="0.2">
      <c r="A32" s="35" t="s">
        <v>69</v>
      </c>
      <c r="B32" s="35"/>
      <c r="C32" s="35"/>
      <c r="D32" s="35"/>
      <c r="E32" s="35"/>
      <c r="F32" s="35"/>
      <c r="G32" s="35"/>
      <c r="H32" s="35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5" t="s">
        <v>71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2">
        <v>71533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>
        <v>74080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>
        <v>72836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15" customFormat="1" ht="15.75" customHeight="1" x14ac:dyDescent="0.25">
      <c r="A33" s="35"/>
      <c r="B33" s="35"/>
      <c r="C33" s="35"/>
      <c r="D33" s="35"/>
      <c r="E33" s="35"/>
      <c r="F33" s="35"/>
      <c r="G33" s="35"/>
      <c r="H33" s="35"/>
      <c r="I33" s="38" t="s">
        <v>132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15" customFormat="1" x14ac:dyDescent="0.2">
      <c r="A34" s="35" t="s">
        <v>72</v>
      </c>
      <c r="B34" s="35"/>
      <c r="C34" s="35"/>
      <c r="D34" s="35"/>
      <c r="E34" s="35"/>
      <c r="F34" s="35"/>
      <c r="G34" s="35"/>
      <c r="H34" s="35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5" t="s">
        <v>71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2">
        <v>43564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>
        <v>43975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>
        <v>45500</v>
      </c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15" customFormat="1" x14ac:dyDescent="0.2">
      <c r="A35" s="35"/>
      <c r="B35" s="35"/>
      <c r="C35" s="35"/>
      <c r="D35" s="35"/>
      <c r="E35" s="35"/>
      <c r="F35" s="35"/>
      <c r="G35" s="35"/>
      <c r="H35" s="35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15" customFormat="1" ht="15.75" customHeight="1" x14ac:dyDescent="0.25">
      <c r="A36" s="35"/>
      <c r="B36" s="35"/>
      <c r="C36" s="35"/>
      <c r="D36" s="35"/>
      <c r="E36" s="35"/>
      <c r="F36" s="35"/>
      <c r="G36" s="35"/>
      <c r="H36" s="35"/>
      <c r="I36" s="38" t="s">
        <v>133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15" customFormat="1" x14ac:dyDescent="0.2">
      <c r="A37" s="35" t="s">
        <v>75</v>
      </c>
      <c r="B37" s="35"/>
      <c r="C37" s="35"/>
      <c r="D37" s="35"/>
      <c r="E37" s="35"/>
      <c r="F37" s="35"/>
      <c r="G37" s="35"/>
      <c r="H37" s="35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 t="s">
        <v>61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9" t="s">
        <v>277</v>
      </c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2" t="s">
        <v>251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 t="s">
        <v>251</v>
      </c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15" customFormat="1" x14ac:dyDescent="0.2">
      <c r="A38" s="35"/>
      <c r="B38" s="35"/>
      <c r="C38" s="35"/>
      <c r="D38" s="35"/>
      <c r="E38" s="35"/>
      <c r="F38" s="35"/>
      <c r="G38" s="35"/>
      <c r="H38" s="35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s="15" customFormat="1" x14ac:dyDescent="0.2">
      <c r="A39" s="35"/>
      <c r="B39" s="35"/>
      <c r="C39" s="35"/>
      <c r="D39" s="35"/>
      <c r="E39" s="35"/>
      <c r="F39" s="35"/>
      <c r="G39" s="35"/>
      <c r="H39" s="35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ht="15.75" customHeight="1" x14ac:dyDescent="0.25">
      <c r="A40" s="35"/>
      <c r="B40" s="35"/>
      <c r="C40" s="35"/>
      <c r="D40" s="35"/>
      <c r="E40" s="35"/>
      <c r="F40" s="35"/>
      <c r="G40" s="35"/>
      <c r="H40" s="35"/>
      <c r="I40" s="38" t="s">
        <v>243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15" customFormat="1" x14ac:dyDescent="0.2">
      <c r="A41" s="35" t="s">
        <v>79</v>
      </c>
      <c r="B41" s="35"/>
      <c r="C41" s="35"/>
      <c r="D41" s="35"/>
      <c r="E41" s="35"/>
      <c r="F41" s="35"/>
      <c r="G41" s="35"/>
      <c r="H41" s="35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1" t="s">
        <v>278</v>
      </c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0" t="s">
        <v>251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 t="s">
        <v>251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5" customFormat="1" x14ac:dyDescent="0.2">
      <c r="A42" s="35"/>
      <c r="B42" s="35"/>
      <c r="C42" s="35"/>
      <c r="D42" s="35"/>
      <c r="E42" s="35"/>
      <c r="F42" s="35"/>
      <c r="G42" s="35"/>
      <c r="H42" s="35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5" customFormat="1" ht="30.75" customHeight="1" x14ac:dyDescent="0.25">
      <c r="A43" s="35"/>
      <c r="B43" s="35"/>
      <c r="C43" s="35"/>
      <c r="D43" s="35"/>
      <c r="E43" s="35"/>
      <c r="F43" s="35"/>
      <c r="G43" s="35"/>
      <c r="H43" s="35"/>
      <c r="I43" s="38" t="s">
        <v>244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5" customFormat="1" x14ac:dyDescent="0.2">
      <c r="A44" s="35" t="s">
        <v>83</v>
      </c>
      <c r="B44" s="35"/>
      <c r="C44" s="35"/>
      <c r="D44" s="35"/>
      <c r="E44" s="35"/>
      <c r="F44" s="35"/>
      <c r="G44" s="35"/>
      <c r="H44" s="35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 t="s">
        <v>87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15" customFormat="1" x14ac:dyDescent="0.2">
      <c r="A45" s="35"/>
      <c r="B45" s="35"/>
      <c r="C45" s="35"/>
      <c r="D45" s="35"/>
      <c r="E45" s="35"/>
      <c r="F45" s="35"/>
      <c r="G45" s="35"/>
      <c r="H45" s="35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15" customFormat="1" x14ac:dyDescent="0.2">
      <c r="A46" s="35"/>
      <c r="B46" s="35"/>
      <c r="C46" s="35"/>
      <c r="D46" s="35"/>
      <c r="E46" s="35"/>
      <c r="F46" s="35"/>
      <c r="G46" s="35"/>
      <c r="H46" s="35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15" customFormat="1" ht="15.75" customHeight="1" x14ac:dyDescent="0.25">
      <c r="A47" s="35"/>
      <c r="B47" s="35"/>
      <c r="C47" s="35"/>
      <c r="D47" s="35"/>
      <c r="E47" s="35"/>
      <c r="F47" s="35"/>
      <c r="G47" s="35"/>
      <c r="H47" s="35"/>
      <c r="I47" s="38" t="s">
        <v>134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15" customFormat="1" x14ac:dyDescent="0.2">
      <c r="A48" s="35" t="s">
        <v>88</v>
      </c>
      <c r="B48" s="35"/>
      <c r="C48" s="35"/>
      <c r="D48" s="35"/>
      <c r="E48" s="35"/>
      <c r="F48" s="35"/>
      <c r="G48" s="35"/>
      <c r="H48" s="35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2">
        <v>136380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43">
        <v>135252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4">
        <v>158685</v>
      </c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s="15" customFormat="1" x14ac:dyDescent="0.2">
      <c r="A49" s="35"/>
      <c r="B49" s="35"/>
      <c r="C49" s="35"/>
      <c r="D49" s="35"/>
      <c r="E49" s="35"/>
      <c r="F49" s="35"/>
      <c r="G49" s="35"/>
      <c r="H49" s="35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s="15" customFormat="1" x14ac:dyDescent="0.2">
      <c r="A50" s="35"/>
      <c r="B50" s="35"/>
      <c r="C50" s="35"/>
      <c r="D50" s="35"/>
      <c r="E50" s="35"/>
      <c r="F50" s="35"/>
      <c r="G50" s="35"/>
      <c r="H50" s="35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s="15" customFormat="1" x14ac:dyDescent="0.2">
      <c r="A51" s="35" t="s">
        <v>92</v>
      </c>
      <c r="B51" s="35"/>
      <c r="C51" s="35"/>
      <c r="D51" s="35"/>
      <c r="E51" s="35"/>
      <c r="F51" s="35"/>
      <c r="G51" s="35"/>
      <c r="H51" s="35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 t="s">
        <v>47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2">
        <v>66750</v>
      </c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>
        <v>72689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>
        <v>72994</v>
      </c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15" customFormat="1" ht="15.75" customHeight="1" x14ac:dyDescent="0.25">
      <c r="A52" s="35"/>
      <c r="B52" s="35"/>
      <c r="C52" s="35"/>
      <c r="D52" s="35"/>
      <c r="E52" s="35"/>
      <c r="F52" s="35"/>
      <c r="G52" s="35"/>
      <c r="H52" s="35"/>
      <c r="I52" s="38" t="s">
        <v>135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15" customFormat="1" ht="15.75" customHeight="1" x14ac:dyDescent="0.25">
      <c r="A53" s="35"/>
      <c r="B53" s="35"/>
      <c r="C53" s="35"/>
      <c r="D53" s="35"/>
      <c r="E53" s="35"/>
      <c r="F53" s="35"/>
      <c r="G53" s="35"/>
      <c r="H53" s="35"/>
      <c r="I53" s="38" t="s">
        <v>136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15" customFormat="1" x14ac:dyDescent="0.2">
      <c r="A54" s="35"/>
      <c r="B54" s="35"/>
      <c r="C54" s="35"/>
      <c r="D54" s="35"/>
      <c r="E54" s="35"/>
      <c r="F54" s="35"/>
      <c r="G54" s="35"/>
      <c r="H54" s="35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15" customFormat="1" x14ac:dyDescent="0.2">
      <c r="A55" s="35"/>
      <c r="B55" s="35"/>
      <c r="C55" s="35"/>
      <c r="D55" s="35"/>
      <c r="E55" s="35"/>
      <c r="F55" s="35"/>
      <c r="G55" s="35"/>
      <c r="H55" s="35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2">
        <v>35419</v>
      </c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>
        <v>44246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>
        <v>44431</v>
      </c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15" customFormat="1" x14ac:dyDescent="0.2">
      <c r="A56" s="35"/>
      <c r="B56" s="35"/>
      <c r="C56" s="35"/>
      <c r="D56" s="35"/>
      <c r="E56" s="35"/>
      <c r="F56" s="35"/>
      <c r="G56" s="35"/>
      <c r="H56" s="35"/>
      <c r="I56" s="36" t="s">
        <v>240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2">
        <v>825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>
        <v>4229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>
        <v>4247</v>
      </c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15" customFormat="1" x14ac:dyDescent="0.2">
      <c r="A57" s="35"/>
      <c r="B57" s="35"/>
      <c r="C57" s="35"/>
      <c r="D57" s="35"/>
      <c r="E57" s="35"/>
      <c r="F57" s="35"/>
      <c r="G57" s="35"/>
      <c r="H57" s="35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2">
        <v>3854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>
        <v>5423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>
        <v>5445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15" customFormat="1" x14ac:dyDescent="0.2">
      <c r="A58" s="35" t="s">
        <v>97</v>
      </c>
      <c r="B58" s="35"/>
      <c r="C58" s="35"/>
      <c r="D58" s="35"/>
      <c r="E58" s="35"/>
      <c r="F58" s="35"/>
      <c r="G58" s="35"/>
      <c r="H58" s="35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5" t="s">
        <v>47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2">
        <v>29140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>
        <v>20820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>
        <v>43612</v>
      </c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15" customFormat="1" ht="15.75" customHeight="1" x14ac:dyDescent="0.25">
      <c r="A59" s="35"/>
      <c r="B59" s="35"/>
      <c r="C59" s="35"/>
      <c r="D59" s="35"/>
      <c r="E59" s="35"/>
      <c r="F59" s="35"/>
      <c r="G59" s="35"/>
      <c r="H59" s="35"/>
      <c r="I59" s="38" t="s">
        <v>137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15" customFormat="1" ht="15.75" customHeight="1" x14ac:dyDescent="0.25">
      <c r="A60" s="35"/>
      <c r="B60" s="35"/>
      <c r="C60" s="35"/>
      <c r="D60" s="35"/>
      <c r="E60" s="35"/>
      <c r="F60" s="35"/>
      <c r="G60" s="35"/>
      <c r="H60" s="35"/>
      <c r="I60" s="38" t="s">
        <v>138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15" customFormat="1" x14ac:dyDescent="0.2">
      <c r="A61" s="35" t="s">
        <v>99</v>
      </c>
      <c r="B61" s="35"/>
      <c r="C61" s="35"/>
      <c r="D61" s="35"/>
      <c r="E61" s="35"/>
      <c r="F61" s="35"/>
      <c r="G61" s="35"/>
      <c r="H61" s="35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5" t="s">
        <v>47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>
        <v>-8472</v>
      </c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>
        <v>10792</v>
      </c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15" customFormat="1" x14ac:dyDescent="0.2">
      <c r="A62" s="35"/>
      <c r="B62" s="35"/>
      <c r="C62" s="35"/>
      <c r="D62" s="35"/>
      <c r="E62" s="35"/>
      <c r="F62" s="35"/>
      <c r="G62" s="35"/>
      <c r="H62" s="35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15" customFormat="1" x14ac:dyDescent="0.2">
      <c r="A63" s="35" t="s">
        <v>102</v>
      </c>
      <c r="B63" s="35"/>
      <c r="C63" s="35"/>
      <c r="D63" s="35"/>
      <c r="E63" s="35"/>
      <c r="F63" s="35"/>
      <c r="G63" s="35"/>
      <c r="H63" s="35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5" t="s">
        <v>47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2">
        <v>5868</v>
      </c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>
        <f>3590+1819</f>
        <v>5409</v>
      </c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97">
        <v>4519</v>
      </c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</row>
    <row r="64" spans="1:123" s="15" customFormat="1" x14ac:dyDescent="0.2">
      <c r="A64" s="35"/>
      <c r="B64" s="35"/>
      <c r="C64" s="35"/>
      <c r="D64" s="35"/>
      <c r="E64" s="35"/>
      <c r="F64" s="35"/>
      <c r="G64" s="35"/>
      <c r="H64" s="35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</row>
    <row r="65" spans="1:123" s="15" customFormat="1" ht="15.75" customHeight="1" x14ac:dyDescent="0.2">
      <c r="A65" s="35" t="s">
        <v>105</v>
      </c>
      <c r="B65" s="35"/>
      <c r="C65" s="35"/>
      <c r="D65" s="35"/>
      <c r="E65" s="35"/>
      <c r="F65" s="35"/>
      <c r="G65" s="35"/>
      <c r="H65" s="35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1" t="s">
        <v>279</v>
      </c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 t="s">
        <v>279</v>
      </c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 t="s">
        <v>279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15" customFormat="1" x14ac:dyDescent="0.2">
      <c r="A66" s="35"/>
      <c r="B66" s="35"/>
      <c r="C66" s="35"/>
      <c r="D66" s="35"/>
      <c r="E66" s="35"/>
      <c r="F66" s="35"/>
      <c r="G66" s="35"/>
      <c r="H66" s="35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15" customFormat="1" x14ac:dyDescent="0.2">
      <c r="A67" s="35"/>
      <c r="B67" s="35"/>
      <c r="C67" s="35"/>
      <c r="D67" s="35"/>
      <c r="E67" s="35"/>
      <c r="F67" s="35"/>
      <c r="G67" s="35"/>
      <c r="H67" s="35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s="15" customFormat="1" x14ac:dyDescent="0.2">
      <c r="A68" s="35"/>
      <c r="B68" s="35"/>
      <c r="C68" s="35"/>
      <c r="D68" s="35"/>
      <c r="E68" s="35"/>
      <c r="F68" s="35"/>
      <c r="G68" s="35"/>
      <c r="H68" s="35"/>
      <c r="I68" s="46" t="s">
        <v>108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15" customFormat="1" ht="15.75" customHeight="1" x14ac:dyDescent="0.25">
      <c r="A69" s="35"/>
      <c r="B69" s="35"/>
      <c r="C69" s="35"/>
      <c r="D69" s="35"/>
      <c r="E69" s="35"/>
      <c r="F69" s="35"/>
      <c r="G69" s="35"/>
      <c r="H69" s="35"/>
      <c r="I69" s="38" t="s">
        <v>139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5" t="s">
        <v>109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2">
        <v>2117.1</v>
      </c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>
        <v>2121.8200000000002</v>
      </c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>
        <f>CB69</f>
        <v>2121.8200000000002</v>
      </c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15" customFormat="1" x14ac:dyDescent="0.2">
      <c r="A70" s="35"/>
      <c r="B70" s="35"/>
      <c r="C70" s="35"/>
      <c r="D70" s="35"/>
      <c r="E70" s="35"/>
      <c r="F70" s="35"/>
      <c r="G70" s="35"/>
      <c r="H70" s="35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5" t="s">
        <v>47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5">
        <f>BF51/BF69</f>
        <v>31.528978319399179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>
        <f>CB51/CB69</f>
        <v>34.257854106380371</v>
      </c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>
        <f>CX51/CX69</f>
        <v>34.401598627593287</v>
      </c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5" customFormat="1" ht="15.75" customHeight="1" x14ac:dyDescent="0.25">
      <c r="A71" s="35"/>
      <c r="B71" s="35"/>
      <c r="C71" s="35"/>
      <c r="D71" s="35"/>
      <c r="E71" s="35"/>
      <c r="F71" s="35"/>
      <c r="G71" s="35"/>
      <c r="H71" s="35"/>
      <c r="I71" s="38" t="s">
        <v>140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5" t="s">
        <v>111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5" customFormat="1" x14ac:dyDescent="0.2">
      <c r="A72" s="35" t="s">
        <v>112</v>
      </c>
      <c r="B72" s="35"/>
      <c r="C72" s="35"/>
      <c r="D72" s="35"/>
      <c r="E72" s="35"/>
      <c r="F72" s="35"/>
      <c r="G72" s="35"/>
      <c r="H72" s="35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15" customFormat="1" x14ac:dyDescent="0.2">
      <c r="A73" s="35"/>
      <c r="B73" s="35"/>
      <c r="C73" s="35"/>
      <c r="D73" s="35"/>
      <c r="E73" s="35"/>
      <c r="F73" s="35"/>
      <c r="G73" s="35"/>
      <c r="H73" s="35"/>
      <c r="I73" s="36" t="s">
        <v>155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15" customFormat="1" x14ac:dyDescent="0.2">
      <c r="A74" s="35"/>
      <c r="B74" s="35"/>
      <c r="C74" s="35"/>
      <c r="D74" s="35"/>
      <c r="E74" s="35"/>
      <c r="F74" s="35"/>
      <c r="G74" s="35"/>
      <c r="H74" s="35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15" customFormat="1" x14ac:dyDescent="0.2">
      <c r="A75" s="35" t="s">
        <v>115</v>
      </c>
      <c r="B75" s="35"/>
      <c r="C75" s="35"/>
      <c r="D75" s="35"/>
      <c r="E75" s="35"/>
      <c r="F75" s="35"/>
      <c r="G75" s="35"/>
      <c r="H75" s="35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5" t="s">
        <v>118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2">
        <v>129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>
        <v>129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v>129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5" customFormat="1" x14ac:dyDescent="0.2">
      <c r="A76" s="35"/>
      <c r="B76" s="35"/>
      <c r="C76" s="35"/>
      <c r="D76" s="35"/>
      <c r="E76" s="35"/>
      <c r="F76" s="35"/>
      <c r="G76" s="35"/>
      <c r="H76" s="35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15" customFormat="1" x14ac:dyDescent="0.2">
      <c r="A77" s="35" t="s">
        <v>119</v>
      </c>
      <c r="B77" s="35"/>
      <c r="C77" s="35"/>
      <c r="D77" s="35"/>
      <c r="E77" s="35"/>
      <c r="F77" s="35"/>
      <c r="G77" s="35"/>
      <c r="H77" s="35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5" t="s">
        <v>47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2">
        <v>23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47">
        <v>28.6</v>
      </c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>
        <v>28.8</v>
      </c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s="15" customFormat="1" x14ac:dyDescent="0.2">
      <c r="A78" s="35"/>
      <c r="B78" s="35"/>
      <c r="C78" s="35"/>
      <c r="D78" s="35"/>
      <c r="E78" s="35"/>
      <c r="F78" s="35"/>
      <c r="G78" s="35"/>
      <c r="H78" s="35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5" t="s">
        <v>122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s="15" customFormat="1" x14ac:dyDescent="0.2">
      <c r="A79" s="35" t="s">
        <v>123</v>
      </c>
      <c r="B79" s="35"/>
      <c r="C79" s="35"/>
      <c r="D79" s="35"/>
      <c r="E79" s="35"/>
      <c r="F79" s="35"/>
      <c r="G79" s="35"/>
      <c r="H79" s="35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x14ac:dyDescent="0.2">
      <c r="A80" s="35"/>
      <c r="B80" s="35"/>
      <c r="C80" s="35"/>
      <c r="D80" s="35"/>
      <c r="E80" s="35"/>
      <c r="F80" s="35"/>
      <c r="G80" s="35"/>
      <c r="H80" s="35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x14ac:dyDescent="0.2">
      <c r="A81" s="35"/>
      <c r="B81" s="35"/>
      <c r="C81" s="35"/>
      <c r="D81" s="35"/>
      <c r="E81" s="35"/>
      <c r="F81" s="35"/>
      <c r="G81" s="35"/>
      <c r="H81" s="35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x14ac:dyDescent="0.2">
      <c r="A82" s="35"/>
      <c r="B82" s="35"/>
      <c r="C82" s="35"/>
      <c r="D82" s="35"/>
      <c r="E82" s="35"/>
      <c r="F82" s="35"/>
      <c r="G82" s="35"/>
      <c r="H82" s="35"/>
      <c r="I82" s="46" t="s">
        <v>108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15" customFormat="1" x14ac:dyDescent="0.2">
      <c r="A83" s="35"/>
      <c r="B83" s="35"/>
      <c r="C83" s="35"/>
      <c r="D83" s="35"/>
      <c r="E83" s="35"/>
      <c r="F83" s="35"/>
      <c r="G83" s="35"/>
      <c r="H83" s="35"/>
      <c r="I83" s="36" t="s">
        <v>141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5" t="s">
        <v>47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15" customFormat="1" x14ac:dyDescent="0.2">
      <c r="A84" s="35"/>
      <c r="B84" s="35"/>
      <c r="C84" s="35"/>
      <c r="D84" s="35"/>
      <c r="E84" s="35"/>
      <c r="F84" s="35"/>
      <c r="G84" s="35"/>
      <c r="H84" s="35"/>
      <c r="I84" s="36" t="s">
        <v>142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15" customFormat="1" x14ac:dyDescent="0.2">
      <c r="A85" s="35"/>
      <c r="B85" s="35"/>
      <c r="C85" s="35"/>
      <c r="D85" s="35"/>
      <c r="E85" s="35"/>
      <c r="F85" s="35"/>
      <c r="G85" s="35"/>
      <c r="H85" s="35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5" t="s">
        <v>47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15" customFormat="1" x14ac:dyDescent="0.2">
      <c r="A86" s="35"/>
      <c r="B86" s="35"/>
      <c r="C86" s="35"/>
      <c r="D86" s="35"/>
      <c r="E86" s="35"/>
      <c r="F86" s="35"/>
      <c r="G86" s="35"/>
      <c r="H86" s="35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15" customFormat="1" x14ac:dyDescent="0.2">
      <c r="A87" s="35"/>
      <c r="B87" s="35"/>
      <c r="C87" s="35"/>
      <c r="D87" s="35"/>
      <c r="E87" s="35"/>
      <c r="F87" s="35"/>
      <c r="G87" s="35"/>
      <c r="H87" s="35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39" workbookViewId="0">
      <selection activeCell="DI62" sqref="DI62:DS62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2" t="s">
        <v>158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4" x14ac:dyDescent="0.25">
      <c r="A10" s="23" t="s">
        <v>26</v>
      </c>
      <c r="B10" s="24"/>
      <c r="C10" s="24"/>
      <c r="D10" s="24"/>
      <c r="E10" s="24"/>
      <c r="F10" s="24"/>
      <c r="G10" s="24"/>
      <c r="H10" s="25"/>
      <c r="I10" s="23" t="s">
        <v>28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5"/>
      <c r="AP10" s="23" t="s">
        <v>29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23" t="s">
        <v>31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5"/>
      <c r="CB10" s="23" t="s">
        <v>37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5"/>
      <c r="CX10" s="23" t="s">
        <v>34</v>
      </c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5"/>
    </row>
    <row r="11" spans="1:124" x14ac:dyDescent="0.25">
      <c r="A11" s="26" t="s">
        <v>27</v>
      </c>
      <c r="B11" s="27"/>
      <c r="C11" s="27"/>
      <c r="D11" s="27"/>
      <c r="E11" s="27"/>
      <c r="F11" s="27"/>
      <c r="G11" s="27"/>
      <c r="H11" s="2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6" t="s">
        <v>30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 t="s">
        <v>32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26" t="s">
        <v>38</v>
      </c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8"/>
      <c r="CX11" s="26" t="s">
        <v>35</v>
      </c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8"/>
    </row>
    <row r="12" spans="1:124" ht="15.75" customHeight="1" x14ac:dyDescent="0.25">
      <c r="A12" s="26"/>
      <c r="B12" s="27"/>
      <c r="C12" s="27"/>
      <c r="D12" s="27"/>
      <c r="E12" s="27"/>
      <c r="F12" s="27"/>
      <c r="G12" s="27"/>
      <c r="H12" s="28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/>
      <c r="AP12" s="26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 t="s">
        <v>33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6" t="s">
        <v>149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8"/>
      <c r="CX12" s="26" t="s">
        <v>36</v>
      </c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8"/>
    </row>
    <row r="13" spans="1:124" s="15" customFormat="1" x14ac:dyDescent="0.2">
      <c r="A13" s="69"/>
      <c r="B13" s="35"/>
      <c r="C13" s="35"/>
      <c r="D13" s="35"/>
      <c r="E13" s="35"/>
      <c r="F13" s="35"/>
      <c r="G13" s="35"/>
      <c r="H13" s="70"/>
      <c r="I13" s="71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72"/>
      <c r="AP13" s="69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70"/>
      <c r="BF13" s="81" t="s">
        <v>159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82"/>
      <c r="BQ13" s="81" t="s">
        <v>161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82"/>
      <c r="CB13" s="81" t="s">
        <v>159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82"/>
      <c r="CM13" s="81" t="s">
        <v>161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82"/>
      <c r="CX13" s="81" t="s">
        <v>159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82"/>
      <c r="DI13" s="81" t="s">
        <v>161</v>
      </c>
      <c r="DJ13" s="34"/>
      <c r="DK13" s="34"/>
      <c r="DL13" s="34"/>
      <c r="DM13" s="34"/>
      <c r="DN13" s="34"/>
      <c r="DO13" s="34"/>
      <c r="DP13" s="34"/>
      <c r="DQ13" s="34"/>
      <c r="DR13" s="34"/>
      <c r="DS13" s="82"/>
    </row>
    <row r="14" spans="1:124" x14ac:dyDescent="0.25">
      <c r="A14" s="77"/>
      <c r="B14" s="78"/>
      <c r="C14" s="78"/>
      <c r="D14" s="78"/>
      <c r="E14" s="78"/>
      <c r="F14" s="78"/>
      <c r="G14" s="78"/>
      <c r="H14" s="79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  <c r="AP14" s="77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9"/>
      <c r="BF14" s="77" t="s">
        <v>160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9"/>
      <c r="BQ14" s="77" t="s">
        <v>160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160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9"/>
      <c r="CM14" s="77" t="s">
        <v>160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9"/>
      <c r="CX14" s="77" t="s">
        <v>160</v>
      </c>
      <c r="CY14" s="78"/>
      <c r="CZ14" s="78"/>
      <c r="DA14" s="78"/>
      <c r="DB14" s="78"/>
      <c r="DC14" s="78"/>
      <c r="DD14" s="78"/>
      <c r="DE14" s="78"/>
      <c r="DF14" s="78"/>
      <c r="DG14" s="78"/>
      <c r="DH14" s="79"/>
      <c r="DI14" s="77" t="s">
        <v>160</v>
      </c>
      <c r="DJ14" s="78"/>
      <c r="DK14" s="78"/>
      <c r="DL14" s="78"/>
      <c r="DM14" s="78"/>
      <c r="DN14" s="78"/>
      <c r="DO14" s="78"/>
      <c r="DP14" s="78"/>
      <c r="DQ14" s="78"/>
      <c r="DR14" s="78"/>
      <c r="DS14" s="79"/>
    </row>
    <row r="15" spans="1:124" x14ac:dyDescent="0.25">
      <c r="A15" s="80" t="s">
        <v>39</v>
      </c>
      <c r="B15" s="80"/>
      <c r="C15" s="80"/>
      <c r="D15" s="80"/>
      <c r="E15" s="80"/>
      <c r="F15" s="80"/>
      <c r="G15" s="80"/>
      <c r="H15" s="80"/>
      <c r="I15" s="73" t="s">
        <v>162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</row>
    <row r="16" spans="1:124" x14ac:dyDescent="0.25">
      <c r="A16" s="80"/>
      <c r="B16" s="80"/>
      <c r="C16" s="80"/>
      <c r="D16" s="80"/>
      <c r="E16" s="80"/>
      <c r="F16" s="80"/>
      <c r="G16" s="80"/>
      <c r="H16" s="80"/>
      <c r="I16" s="73" t="s">
        <v>163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</row>
    <row r="17" spans="1:123" x14ac:dyDescent="0.25">
      <c r="A17" s="80" t="s">
        <v>46</v>
      </c>
      <c r="B17" s="80"/>
      <c r="C17" s="80"/>
      <c r="D17" s="80"/>
      <c r="E17" s="80"/>
      <c r="F17" s="80"/>
      <c r="G17" s="80"/>
      <c r="H17" s="80"/>
      <c r="I17" s="73" t="s">
        <v>164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x14ac:dyDescent="0.25">
      <c r="A18" s="80"/>
      <c r="B18" s="80"/>
      <c r="C18" s="80"/>
      <c r="D18" s="80"/>
      <c r="E18" s="80"/>
      <c r="F18" s="80"/>
      <c r="G18" s="80"/>
      <c r="H18" s="80"/>
      <c r="I18" s="73" t="s">
        <v>165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ht="21" customHeight="1" x14ac:dyDescent="0.25">
      <c r="A19" s="80"/>
      <c r="B19" s="80"/>
      <c r="C19" s="80"/>
      <c r="D19" s="80"/>
      <c r="E19" s="80"/>
      <c r="F19" s="80"/>
      <c r="G19" s="80"/>
      <c r="H19" s="80"/>
      <c r="I19" s="73" t="s">
        <v>166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80" t="s">
        <v>194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x14ac:dyDescent="0.25">
      <c r="A20" s="80"/>
      <c r="B20" s="80"/>
      <c r="C20" s="80"/>
      <c r="D20" s="80"/>
      <c r="E20" s="80"/>
      <c r="F20" s="80"/>
      <c r="G20" s="80"/>
      <c r="H20" s="80"/>
      <c r="I20" s="73" t="s">
        <v>167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</row>
    <row r="21" spans="1:123" x14ac:dyDescent="0.25">
      <c r="A21" s="80"/>
      <c r="B21" s="80"/>
      <c r="C21" s="80"/>
      <c r="D21" s="80"/>
      <c r="E21" s="80"/>
      <c r="F21" s="80"/>
      <c r="G21" s="80"/>
      <c r="H21" s="80"/>
      <c r="I21" s="73" t="s">
        <v>168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</row>
    <row r="22" spans="1:123" x14ac:dyDescent="0.25">
      <c r="A22" s="80"/>
      <c r="B22" s="80"/>
      <c r="C22" s="80"/>
      <c r="D22" s="80"/>
      <c r="E22" s="80"/>
      <c r="F22" s="80"/>
      <c r="G22" s="80"/>
      <c r="H22" s="80"/>
      <c r="I22" s="73" t="s">
        <v>169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</row>
    <row r="23" spans="1:123" x14ac:dyDescent="0.25">
      <c r="A23" s="80"/>
      <c r="B23" s="80"/>
      <c r="C23" s="80"/>
      <c r="D23" s="80"/>
      <c r="E23" s="80"/>
      <c r="F23" s="80"/>
      <c r="G23" s="80"/>
      <c r="H23" s="80"/>
      <c r="I23" s="73" t="s">
        <v>170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x14ac:dyDescent="0.25">
      <c r="A24" s="80"/>
      <c r="B24" s="80"/>
      <c r="C24" s="80"/>
      <c r="D24" s="80"/>
      <c r="E24" s="80"/>
      <c r="F24" s="80"/>
      <c r="G24" s="80"/>
      <c r="H24" s="80"/>
      <c r="I24" s="73" t="s">
        <v>171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</row>
    <row r="25" spans="1:123" x14ac:dyDescent="0.25">
      <c r="A25" s="80"/>
      <c r="B25" s="80"/>
      <c r="C25" s="80"/>
      <c r="D25" s="80"/>
      <c r="E25" s="80"/>
      <c r="F25" s="80"/>
      <c r="G25" s="80"/>
      <c r="H25" s="80"/>
      <c r="I25" s="73" t="s">
        <v>172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</row>
    <row r="26" spans="1:123" x14ac:dyDescent="0.25">
      <c r="A26" s="80"/>
      <c r="B26" s="80"/>
      <c r="C26" s="80"/>
      <c r="D26" s="80"/>
      <c r="E26" s="80"/>
      <c r="F26" s="80"/>
      <c r="G26" s="80"/>
      <c r="H26" s="80"/>
      <c r="I26" s="73" t="s">
        <v>173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</row>
    <row r="27" spans="1:123" x14ac:dyDescent="0.25">
      <c r="A27" s="80"/>
      <c r="B27" s="80"/>
      <c r="C27" s="80"/>
      <c r="D27" s="80"/>
      <c r="E27" s="80"/>
      <c r="F27" s="80"/>
      <c r="G27" s="80"/>
      <c r="H27" s="80"/>
      <c r="I27" s="73" t="s">
        <v>174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</row>
    <row r="28" spans="1:123" x14ac:dyDescent="0.25">
      <c r="A28" s="80"/>
      <c r="B28" s="80"/>
      <c r="C28" s="80"/>
      <c r="D28" s="80"/>
      <c r="E28" s="80"/>
      <c r="F28" s="80"/>
      <c r="G28" s="80"/>
      <c r="H28" s="80"/>
      <c r="I28" s="73" t="s">
        <v>175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</row>
    <row r="29" spans="1:123" x14ac:dyDescent="0.25">
      <c r="A29" s="80"/>
      <c r="B29" s="80"/>
      <c r="C29" s="80"/>
      <c r="D29" s="80"/>
      <c r="E29" s="80"/>
      <c r="F29" s="80"/>
      <c r="G29" s="80"/>
      <c r="H29" s="80"/>
      <c r="I29" s="73" t="s">
        <v>176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</row>
    <row r="30" spans="1:123" ht="11.25" customHeight="1" x14ac:dyDescent="0.25">
      <c r="A30" s="80"/>
      <c r="B30" s="80"/>
      <c r="C30" s="80"/>
      <c r="D30" s="80"/>
      <c r="E30" s="80"/>
      <c r="F30" s="80"/>
      <c r="G30" s="80"/>
      <c r="H30" s="80"/>
      <c r="I30" s="73" t="s">
        <v>177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</row>
    <row r="31" spans="1:123" hidden="1" x14ac:dyDescent="0.25">
      <c r="A31" s="80"/>
      <c r="B31" s="80"/>
      <c r="C31" s="80"/>
      <c r="D31" s="80"/>
      <c r="E31" s="80"/>
      <c r="F31" s="80"/>
      <c r="G31" s="80"/>
      <c r="H31" s="80"/>
      <c r="I31" s="73" t="s">
        <v>178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</row>
    <row r="32" spans="1:123" x14ac:dyDescent="0.25">
      <c r="A32" s="80"/>
      <c r="B32" s="80"/>
      <c r="C32" s="80"/>
      <c r="D32" s="80"/>
      <c r="E32" s="80"/>
      <c r="F32" s="80"/>
      <c r="G32" s="80"/>
      <c r="H32" s="80"/>
      <c r="I32" s="73" t="s">
        <v>179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80" t="s">
        <v>189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</row>
    <row r="33" spans="1:123" x14ac:dyDescent="0.25">
      <c r="A33" s="80"/>
      <c r="B33" s="80"/>
      <c r="C33" s="80"/>
      <c r="D33" s="80"/>
      <c r="E33" s="80"/>
      <c r="F33" s="80"/>
      <c r="G33" s="80"/>
      <c r="H33" s="80"/>
      <c r="I33" s="73" t="s">
        <v>180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</row>
    <row r="34" spans="1:123" x14ac:dyDescent="0.25">
      <c r="A34" s="80"/>
      <c r="B34" s="80"/>
      <c r="C34" s="80"/>
      <c r="D34" s="80"/>
      <c r="E34" s="80"/>
      <c r="F34" s="80"/>
      <c r="G34" s="80"/>
      <c r="H34" s="80"/>
      <c r="I34" s="73" t="s">
        <v>167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</row>
    <row r="35" spans="1:123" x14ac:dyDescent="0.25">
      <c r="A35" s="80"/>
      <c r="B35" s="80"/>
      <c r="C35" s="80"/>
      <c r="D35" s="80"/>
      <c r="E35" s="80"/>
      <c r="F35" s="80"/>
      <c r="G35" s="80"/>
      <c r="H35" s="80"/>
      <c r="I35" s="73" t="s">
        <v>181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</row>
    <row r="36" spans="1:123" x14ac:dyDescent="0.25">
      <c r="A36" s="80"/>
      <c r="B36" s="80"/>
      <c r="C36" s="80"/>
      <c r="D36" s="80"/>
      <c r="E36" s="80"/>
      <c r="F36" s="80"/>
      <c r="G36" s="80"/>
      <c r="H36" s="80"/>
      <c r="I36" s="73" t="s">
        <v>182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</row>
    <row r="37" spans="1:123" x14ac:dyDescent="0.25">
      <c r="A37" s="80"/>
      <c r="B37" s="80"/>
      <c r="C37" s="80"/>
      <c r="D37" s="80"/>
      <c r="E37" s="80"/>
      <c r="F37" s="80"/>
      <c r="G37" s="80"/>
      <c r="H37" s="80"/>
      <c r="I37" s="73" t="s">
        <v>183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</row>
    <row r="38" spans="1:123" x14ac:dyDescent="0.25">
      <c r="A38" s="80"/>
      <c r="B38" s="80"/>
      <c r="C38" s="80"/>
      <c r="D38" s="80"/>
      <c r="E38" s="80"/>
      <c r="F38" s="80"/>
      <c r="G38" s="80"/>
      <c r="H38" s="80"/>
      <c r="I38" s="73" t="s">
        <v>184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</row>
    <row r="39" spans="1:123" x14ac:dyDescent="0.25">
      <c r="A39" s="80"/>
      <c r="B39" s="80"/>
      <c r="C39" s="80"/>
      <c r="D39" s="80"/>
      <c r="E39" s="80"/>
      <c r="F39" s="80"/>
      <c r="G39" s="80"/>
      <c r="H39" s="80"/>
      <c r="I39" s="73" t="s">
        <v>185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</row>
    <row r="40" spans="1:123" x14ac:dyDescent="0.25">
      <c r="A40" s="80"/>
      <c r="B40" s="80"/>
      <c r="C40" s="80"/>
      <c r="D40" s="80"/>
      <c r="E40" s="80"/>
      <c r="F40" s="80"/>
      <c r="G40" s="80"/>
      <c r="H40" s="80"/>
      <c r="I40" s="73" t="s">
        <v>186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</row>
    <row r="41" spans="1:123" x14ac:dyDescent="0.25">
      <c r="A41" s="80"/>
      <c r="B41" s="80"/>
      <c r="C41" s="80"/>
      <c r="D41" s="80"/>
      <c r="E41" s="80"/>
      <c r="F41" s="80"/>
      <c r="G41" s="80"/>
      <c r="H41" s="80"/>
      <c r="I41" s="73" t="s">
        <v>187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</row>
    <row r="42" spans="1:123" x14ac:dyDescent="0.25">
      <c r="A42" s="80"/>
      <c r="B42" s="80"/>
      <c r="C42" s="80"/>
      <c r="D42" s="80"/>
      <c r="E42" s="80"/>
      <c r="F42" s="80"/>
      <c r="G42" s="80"/>
      <c r="H42" s="80"/>
      <c r="I42" s="73" t="s">
        <v>188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</row>
    <row r="43" spans="1:123" x14ac:dyDescent="0.25">
      <c r="A43" s="80"/>
      <c r="B43" s="80"/>
      <c r="C43" s="80"/>
      <c r="D43" s="80"/>
      <c r="E43" s="80"/>
      <c r="F43" s="80"/>
      <c r="G43" s="80"/>
      <c r="H43" s="80"/>
      <c r="I43" s="73" t="s">
        <v>176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</row>
    <row r="44" spans="1:123" x14ac:dyDescent="0.25">
      <c r="A44" s="80"/>
      <c r="B44" s="80"/>
      <c r="C44" s="80"/>
      <c r="D44" s="80"/>
      <c r="E44" s="80"/>
      <c r="F44" s="80"/>
      <c r="G44" s="80"/>
      <c r="H44" s="80"/>
      <c r="I44" s="73" t="s">
        <v>177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</row>
    <row r="45" spans="1:123" x14ac:dyDescent="0.25">
      <c r="A45" s="80"/>
      <c r="B45" s="80"/>
      <c r="C45" s="80"/>
      <c r="D45" s="80"/>
      <c r="E45" s="80"/>
      <c r="F45" s="80"/>
      <c r="G45" s="80"/>
      <c r="H45" s="80"/>
      <c r="I45" s="73" t="s">
        <v>178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</row>
    <row r="46" spans="1:123" x14ac:dyDescent="0.25">
      <c r="A46" s="80" t="s">
        <v>48</v>
      </c>
      <c r="B46" s="80"/>
      <c r="C46" s="80"/>
      <c r="D46" s="80"/>
      <c r="E46" s="80"/>
      <c r="F46" s="80"/>
      <c r="G46" s="80"/>
      <c r="H46" s="80"/>
      <c r="I46" s="73" t="s">
        <v>190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</row>
    <row r="47" spans="1:123" x14ac:dyDescent="0.25">
      <c r="A47" s="80"/>
      <c r="B47" s="80"/>
      <c r="C47" s="80"/>
      <c r="D47" s="80"/>
      <c r="E47" s="80"/>
      <c r="F47" s="80"/>
      <c r="G47" s="80"/>
      <c r="H47" s="80"/>
      <c r="I47" s="73" t="s">
        <v>191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</row>
    <row r="48" spans="1:123" x14ac:dyDescent="0.25">
      <c r="A48" s="80"/>
      <c r="B48" s="80"/>
      <c r="C48" s="80"/>
      <c r="D48" s="80"/>
      <c r="E48" s="80"/>
      <c r="F48" s="80"/>
      <c r="G48" s="80"/>
      <c r="H48" s="80"/>
      <c r="I48" s="73" t="s">
        <v>192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</row>
    <row r="49" spans="1:123" x14ac:dyDescent="0.25">
      <c r="A49" s="80"/>
      <c r="B49" s="80"/>
      <c r="C49" s="80"/>
      <c r="D49" s="80"/>
      <c r="E49" s="80"/>
      <c r="F49" s="80"/>
      <c r="G49" s="80"/>
      <c r="H49" s="80"/>
      <c r="I49" s="73" t="s">
        <v>193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80" t="s">
        <v>194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</row>
    <row r="50" spans="1:123" x14ac:dyDescent="0.25">
      <c r="A50" s="80"/>
      <c r="B50" s="80"/>
      <c r="C50" s="80"/>
      <c r="D50" s="80"/>
      <c r="E50" s="80"/>
      <c r="F50" s="80"/>
      <c r="G50" s="80"/>
      <c r="H50" s="80"/>
      <c r="I50" s="73" t="s">
        <v>195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80" t="s">
        <v>189</v>
      </c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</row>
    <row r="51" spans="1:123" x14ac:dyDescent="0.25">
      <c r="A51" s="80"/>
      <c r="B51" s="80"/>
      <c r="C51" s="80"/>
      <c r="D51" s="80"/>
      <c r="E51" s="80"/>
      <c r="F51" s="80"/>
      <c r="G51" s="80"/>
      <c r="H51" s="80"/>
      <c r="I51" s="73" t="s">
        <v>196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</row>
    <row r="52" spans="1:123" x14ac:dyDescent="0.25">
      <c r="A52" s="80"/>
      <c r="B52" s="80"/>
      <c r="C52" s="80"/>
      <c r="D52" s="80"/>
      <c r="E52" s="80"/>
      <c r="F52" s="80"/>
      <c r="G52" s="80"/>
      <c r="H52" s="80"/>
      <c r="I52" s="73" t="s">
        <v>197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80" t="s">
        <v>189</v>
      </c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</row>
    <row r="53" spans="1:123" x14ac:dyDescent="0.25">
      <c r="A53" s="68" t="s">
        <v>265</v>
      </c>
      <c r="B53" s="68"/>
      <c r="C53" s="68"/>
      <c r="D53" s="68"/>
      <c r="E53" s="68"/>
      <c r="F53" s="68"/>
      <c r="G53" s="68"/>
      <c r="H53" s="68"/>
      <c r="I53" s="84" t="s">
        <v>253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x14ac:dyDescent="0.25">
      <c r="A54" s="53" t="s">
        <v>266</v>
      </c>
      <c r="B54" s="53"/>
      <c r="C54" s="53"/>
      <c r="D54" s="53"/>
      <c r="E54" s="53"/>
      <c r="F54" s="53"/>
      <c r="G54" s="53"/>
      <c r="H54" s="53"/>
      <c r="I54" s="85" t="s">
        <v>255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x14ac:dyDescent="0.25">
      <c r="A55" s="50"/>
      <c r="B55" s="50"/>
      <c r="C55" s="50"/>
      <c r="D55" s="50"/>
      <c r="E55" s="50"/>
      <c r="F55" s="50"/>
      <c r="G55" s="50"/>
      <c r="H55" s="50"/>
      <c r="I55" s="54" t="s">
        <v>192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x14ac:dyDescent="0.25">
      <c r="A56" s="50"/>
      <c r="B56" s="50"/>
      <c r="C56" s="50"/>
      <c r="D56" s="50"/>
      <c r="E56" s="50"/>
      <c r="F56" s="50"/>
      <c r="G56" s="50"/>
      <c r="H56" s="50"/>
      <c r="I56" s="86" t="s">
        <v>193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50" t="s">
        <v>194</v>
      </c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2">
        <v>1075703.21</v>
      </c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>
        <v>1097217.28</v>
      </c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>
        <f>BQ56</f>
        <v>1097217.28</v>
      </c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>
        <v>1127939.3600000001</v>
      </c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>
        <f>CM56</f>
        <v>1127939.3600000001</v>
      </c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1">
        <f>CX56*1.04</f>
        <v>1173056.9344000001</v>
      </c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x14ac:dyDescent="0.25">
      <c r="A57" s="50"/>
      <c r="B57" s="50"/>
      <c r="C57" s="50"/>
      <c r="D57" s="50"/>
      <c r="E57" s="50"/>
      <c r="F57" s="50"/>
      <c r="G57" s="50"/>
      <c r="H57" s="60"/>
      <c r="I57" s="61" t="s">
        <v>195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3"/>
      <c r="AP57" s="64" t="s">
        <v>189</v>
      </c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2">
        <v>381.86</v>
      </c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>
        <v>403.24</v>
      </c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>
        <f>BQ57</f>
        <v>403.24</v>
      </c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>
        <v>425.83</v>
      </c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>
        <f>CM57</f>
        <v>425.83</v>
      </c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89">
        <f>CX57*1.04</f>
        <v>442.86320000000001</v>
      </c>
      <c r="DJ57" s="90"/>
      <c r="DK57" s="90"/>
      <c r="DL57" s="90"/>
      <c r="DM57" s="90"/>
      <c r="DN57" s="90"/>
      <c r="DO57" s="90"/>
      <c r="DP57" s="90"/>
      <c r="DQ57" s="90"/>
      <c r="DR57" s="90"/>
      <c r="DS57" s="91"/>
    </row>
    <row r="58" spans="1:123" x14ac:dyDescent="0.25">
      <c r="A58" s="50"/>
      <c r="B58" s="50"/>
      <c r="C58" s="50"/>
      <c r="D58" s="50"/>
      <c r="E58" s="50"/>
      <c r="F58" s="50"/>
      <c r="G58" s="50"/>
      <c r="H58" s="60"/>
      <c r="I58" s="65" t="s">
        <v>196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7"/>
      <c r="AP58" s="64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92"/>
      <c r="DJ58" s="93"/>
      <c r="DK58" s="93"/>
      <c r="DL58" s="93"/>
      <c r="DM58" s="93"/>
      <c r="DN58" s="93"/>
      <c r="DO58" s="93"/>
      <c r="DP58" s="93"/>
      <c r="DQ58" s="93"/>
      <c r="DR58" s="93"/>
      <c r="DS58" s="94"/>
    </row>
    <row r="59" spans="1:123" x14ac:dyDescent="0.25">
      <c r="A59" s="50"/>
      <c r="B59" s="50"/>
      <c r="C59" s="50"/>
      <c r="D59" s="50"/>
      <c r="E59" s="50"/>
      <c r="F59" s="50"/>
      <c r="G59" s="50"/>
      <c r="H59" s="50"/>
      <c r="I59" s="59" t="s">
        <v>197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0" t="s">
        <v>189</v>
      </c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2">
        <v>3033.74</v>
      </c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>
        <v>3092.4</v>
      </c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>
        <f>BQ59</f>
        <v>3092.4</v>
      </c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>
        <v>3160.75</v>
      </c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>
        <f>CM59</f>
        <v>3160.75</v>
      </c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1">
        <f>CX59*1.04</f>
        <v>3287.1800000000003</v>
      </c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ht="36.75" customHeight="1" x14ac:dyDescent="0.25">
      <c r="A60" s="53" t="s">
        <v>267</v>
      </c>
      <c r="B60" s="53"/>
      <c r="C60" s="53"/>
      <c r="D60" s="53"/>
      <c r="E60" s="53"/>
      <c r="F60" s="53"/>
      <c r="G60" s="53"/>
      <c r="H60" s="53"/>
      <c r="I60" s="57" t="s">
        <v>271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x14ac:dyDescent="0.25">
      <c r="A61" s="53"/>
      <c r="B61" s="53"/>
      <c r="C61" s="53"/>
      <c r="D61" s="53"/>
      <c r="E61" s="53"/>
      <c r="F61" s="53"/>
      <c r="G61" s="53"/>
      <c r="H61" s="53"/>
      <c r="I61" s="54" t="s">
        <v>197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</row>
    <row r="62" spans="1:123" ht="62.25" customHeight="1" x14ac:dyDescent="0.25">
      <c r="A62" s="48" t="s">
        <v>268</v>
      </c>
      <c r="B62" s="48"/>
      <c r="C62" s="48"/>
      <c r="D62" s="48"/>
      <c r="E62" s="48"/>
      <c r="F62" s="48"/>
      <c r="G62" s="48"/>
      <c r="H62" s="48"/>
      <c r="I62" s="49" t="s">
        <v>259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 t="s">
        <v>189</v>
      </c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2">
        <v>1242.22</v>
      </c>
      <c r="BG62" s="52">
        <v>0.41548305084745768</v>
      </c>
      <c r="BH62" s="52">
        <v>0.41548305084745768</v>
      </c>
      <c r="BI62" s="52">
        <v>0.41548305084745768</v>
      </c>
      <c r="BJ62" s="52">
        <v>0.41548305084745768</v>
      </c>
      <c r="BK62" s="52">
        <v>0.41548305084745768</v>
      </c>
      <c r="BL62" s="52">
        <v>0.41548305084745768</v>
      </c>
      <c r="BM62" s="52">
        <v>0.41548305084745768</v>
      </c>
      <c r="BN62" s="52">
        <v>0.41548305084745768</v>
      </c>
      <c r="BO62" s="52">
        <v>0.41548305084745768</v>
      </c>
      <c r="BP62" s="52">
        <v>0.41548305084745768</v>
      </c>
      <c r="BQ62" s="52">
        <v>1319.75</v>
      </c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>
        <v>1341.94</v>
      </c>
      <c r="CC62" s="52">
        <v>0.41548305084745768</v>
      </c>
      <c r="CD62" s="52">
        <v>0.41548305084745768</v>
      </c>
      <c r="CE62" s="52">
        <v>0.41548305084745768</v>
      </c>
      <c r="CF62" s="52">
        <v>0.41548305084745768</v>
      </c>
      <c r="CG62" s="52">
        <v>0.41548305084745768</v>
      </c>
      <c r="CH62" s="52">
        <v>0.41548305084745768</v>
      </c>
      <c r="CI62" s="52">
        <v>0.41548305084745768</v>
      </c>
      <c r="CJ62" s="52">
        <v>0.41548305084745768</v>
      </c>
      <c r="CK62" s="52">
        <v>0.41548305084745768</v>
      </c>
      <c r="CL62" s="52">
        <v>0.41548305084745768</v>
      </c>
      <c r="CM62" s="52">
        <v>1372.93</v>
      </c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>
        <f>CM62</f>
        <v>1372.93</v>
      </c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1">
        <f>CX62*1.05</f>
        <v>1441.5765000000001</v>
      </c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ht="78" customHeight="1" x14ac:dyDescent="0.25">
      <c r="A63" s="48" t="s">
        <v>269</v>
      </c>
      <c r="B63" s="48"/>
      <c r="C63" s="48"/>
      <c r="D63" s="48"/>
      <c r="E63" s="48"/>
      <c r="F63" s="48"/>
      <c r="G63" s="48"/>
      <c r="H63" s="48"/>
      <c r="I63" s="49" t="s">
        <v>261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0" t="s">
        <v>189</v>
      </c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2">
        <v>474.7</v>
      </c>
      <c r="BG63" s="52">
        <v>0.41548305084745768</v>
      </c>
      <c r="BH63" s="52">
        <v>0.41548305084745768</v>
      </c>
      <c r="BI63" s="52">
        <v>0.41548305084745768</v>
      </c>
      <c r="BJ63" s="52">
        <v>0.41548305084745768</v>
      </c>
      <c r="BK63" s="52">
        <v>0.41548305084745768</v>
      </c>
      <c r="BL63" s="52">
        <v>0.41548305084745768</v>
      </c>
      <c r="BM63" s="52">
        <v>0.41548305084745768</v>
      </c>
      <c r="BN63" s="52">
        <v>0.41548305084745768</v>
      </c>
      <c r="BO63" s="52">
        <v>0.41548305084745768</v>
      </c>
      <c r="BP63" s="52">
        <v>0.41548305084745768</v>
      </c>
      <c r="BQ63" s="52">
        <v>526.17999999999995</v>
      </c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>
        <v>528.95000000000005</v>
      </c>
      <c r="CC63" s="52">
        <v>0.41548305084745768</v>
      </c>
      <c r="CD63" s="52">
        <v>0.41548305084745768</v>
      </c>
      <c r="CE63" s="52">
        <v>0.41548305084745768</v>
      </c>
      <c r="CF63" s="52">
        <v>0.41548305084745768</v>
      </c>
      <c r="CG63" s="52">
        <v>0.41548305084745768</v>
      </c>
      <c r="CH63" s="52">
        <v>0.41548305084745768</v>
      </c>
      <c r="CI63" s="52">
        <v>0.41548305084745768</v>
      </c>
      <c r="CJ63" s="52">
        <v>0.41548305084745768</v>
      </c>
      <c r="CK63" s="52">
        <v>0.41548305084745768</v>
      </c>
      <c r="CL63" s="52">
        <v>0.41548305084745768</v>
      </c>
      <c r="CM63" s="52">
        <v>513.77</v>
      </c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>
        <f>CM63</f>
        <v>513.77</v>
      </c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1">
        <f>CX63*1.05</f>
        <v>539.45849999999996</v>
      </c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ht="40.5" customHeight="1" x14ac:dyDescent="0.25">
      <c r="A64" s="48" t="s">
        <v>270</v>
      </c>
      <c r="B64" s="48"/>
      <c r="C64" s="48"/>
      <c r="D64" s="48"/>
      <c r="E64" s="48"/>
      <c r="F64" s="48"/>
      <c r="G64" s="48"/>
      <c r="H64" s="48"/>
      <c r="I64" s="49" t="s">
        <v>263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 t="s">
        <v>189</v>
      </c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1">
        <f t="shared" ref="BF64" si="0">BF63</f>
        <v>474.7</v>
      </c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>
        <f t="shared" ref="BQ64" si="1">BQ63</f>
        <v>526.17999999999995</v>
      </c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>
        <f t="shared" ref="CB64" si="2">CB63</f>
        <v>528.95000000000005</v>
      </c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>
        <f t="shared" ref="CM64" si="3">CM63</f>
        <v>513.77</v>
      </c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>
        <f t="shared" ref="CX64" si="4">CX63</f>
        <v>513.77</v>
      </c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>
        <f t="shared" ref="DI64" si="5">DI63</f>
        <v>539.45849999999996</v>
      </c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x14ac:dyDescent="0.25">
      <c r="A65" s="68" t="s">
        <v>252</v>
      </c>
      <c r="B65" s="68"/>
      <c r="C65" s="68"/>
      <c r="D65" s="68"/>
      <c r="E65" s="68"/>
      <c r="F65" s="68"/>
      <c r="G65" s="68"/>
      <c r="H65" s="68"/>
      <c r="I65" s="84" t="s">
        <v>264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x14ac:dyDescent="0.25">
      <c r="A66" s="53" t="s">
        <v>254</v>
      </c>
      <c r="B66" s="53"/>
      <c r="C66" s="53"/>
      <c r="D66" s="53"/>
      <c r="E66" s="53"/>
      <c r="F66" s="53"/>
      <c r="G66" s="53"/>
      <c r="H66" s="53"/>
      <c r="I66" s="85" t="s">
        <v>255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x14ac:dyDescent="0.25">
      <c r="A67" s="50"/>
      <c r="B67" s="50"/>
      <c r="C67" s="50"/>
      <c r="D67" s="50"/>
      <c r="E67" s="50"/>
      <c r="F67" s="50"/>
      <c r="G67" s="50"/>
      <c r="H67" s="50"/>
      <c r="I67" s="54" t="s">
        <v>192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x14ac:dyDescent="0.25">
      <c r="A68" s="50"/>
      <c r="B68" s="50"/>
      <c r="C68" s="50"/>
      <c r="D68" s="50"/>
      <c r="E68" s="50"/>
      <c r="F68" s="50"/>
      <c r="G68" s="50"/>
      <c r="H68" s="50"/>
      <c r="I68" s="86" t="s">
        <v>193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50" t="s">
        <v>194</v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2">
        <v>1115625.28</v>
      </c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104">
        <v>1171406.55</v>
      </c>
      <c r="BR68" s="105"/>
      <c r="BS68" s="105"/>
      <c r="BT68" s="105"/>
      <c r="BU68" s="105"/>
      <c r="BV68" s="105"/>
      <c r="BW68" s="105"/>
      <c r="BX68" s="105"/>
      <c r="BY68" s="105"/>
      <c r="BZ68" s="105"/>
      <c r="CA68" s="106"/>
      <c r="CB68" s="52">
        <f>BQ68</f>
        <v>1171406.55</v>
      </c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>
        <v>1204205.93</v>
      </c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>
        <f>CM68</f>
        <v>1204205.93</v>
      </c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1">
        <f>CX68*1.05</f>
        <v>1264416.2264999999</v>
      </c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ht="18" customHeight="1" x14ac:dyDescent="0.25">
      <c r="A69" s="50"/>
      <c r="B69" s="50"/>
      <c r="C69" s="50"/>
      <c r="D69" s="50"/>
      <c r="E69" s="50"/>
      <c r="F69" s="50"/>
      <c r="G69" s="50"/>
      <c r="H69" s="60"/>
      <c r="I69" s="61" t="s">
        <v>195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3"/>
      <c r="AP69" s="64" t="s">
        <v>189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2">
        <v>833.99</v>
      </c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113">
        <v>880.69</v>
      </c>
      <c r="BR69" s="114"/>
      <c r="BS69" s="114"/>
      <c r="BT69" s="114"/>
      <c r="BU69" s="114"/>
      <c r="BV69" s="114"/>
      <c r="BW69" s="114"/>
      <c r="BX69" s="114"/>
      <c r="BY69" s="114"/>
      <c r="BZ69" s="114"/>
      <c r="CA69" s="115"/>
      <c r="CB69" s="52">
        <f>BQ69</f>
        <v>880.69</v>
      </c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>
        <v>930.01</v>
      </c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>
        <f>CM69</f>
        <v>930.01</v>
      </c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1">
        <f>CX69*1.05</f>
        <v>976.51049999999998</v>
      </c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x14ac:dyDescent="0.25">
      <c r="A70" s="50"/>
      <c r="B70" s="50"/>
      <c r="C70" s="50"/>
      <c r="D70" s="50"/>
      <c r="E70" s="50"/>
      <c r="F70" s="50"/>
      <c r="G70" s="50"/>
      <c r="H70" s="60"/>
      <c r="I70" s="65" t="s">
        <v>196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7"/>
      <c r="AP70" s="64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116"/>
      <c r="BR70" s="117"/>
      <c r="BS70" s="117"/>
      <c r="BT70" s="117"/>
      <c r="BU70" s="117"/>
      <c r="BV70" s="117"/>
      <c r="BW70" s="117"/>
      <c r="BX70" s="117"/>
      <c r="BY70" s="117"/>
      <c r="BZ70" s="117"/>
      <c r="CA70" s="118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x14ac:dyDescent="0.25">
      <c r="A71" s="50"/>
      <c r="B71" s="50"/>
      <c r="C71" s="50"/>
      <c r="D71" s="50"/>
      <c r="E71" s="50"/>
      <c r="F71" s="50"/>
      <c r="G71" s="50"/>
      <c r="H71" s="50"/>
      <c r="I71" s="59" t="s">
        <v>197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0" t="s">
        <v>189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2">
        <v>3806.63</v>
      </c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104">
        <v>3983.27</v>
      </c>
      <c r="BR71" s="105"/>
      <c r="BS71" s="105"/>
      <c r="BT71" s="105"/>
      <c r="BU71" s="105"/>
      <c r="BV71" s="105"/>
      <c r="BW71" s="105"/>
      <c r="BX71" s="105"/>
      <c r="BY71" s="105"/>
      <c r="BZ71" s="105"/>
      <c r="CA71" s="106"/>
      <c r="CB71" s="52">
        <f>BQ71</f>
        <v>3983.27</v>
      </c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>
        <v>4073.72</v>
      </c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>
        <f>CM71</f>
        <v>4073.72</v>
      </c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1">
        <f>CX71*1.05</f>
        <v>4277.4059999999999</v>
      </c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x14ac:dyDescent="0.25">
      <c r="A72" s="53" t="s">
        <v>256</v>
      </c>
      <c r="B72" s="53"/>
      <c r="C72" s="53"/>
      <c r="D72" s="53"/>
      <c r="E72" s="53"/>
      <c r="F72" s="53"/>
      <c r="G72" s="53"/>
      <c r="H72" s="53"/>
      <c r="I72" s="57" t="s">
        <v>257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110"/>
      <c r="BG72" s="111"/>
      <c r="BH72" s="111"/>
      <c r="BI72" s="111"/>
      <c r="BJ72" s="111"/>
      <c r="BK72" s="111"/>
      <c r="BL72" s="111"/>
      <c r="BM72" s="111"/>
      <c r="BN72" s="111"/>
      <c r="BO72" s="111"/>
      <c r="BP72" s="112"/>
      <c r="BQ72" s="119"/>
      <c r="BR72" s="120"/>
      <c r="BS72" s="120"/>
      <c r="BT72" s="120"/>
      <c r="BU72" s="120"/>
      <c r="BV72" s="120"/>
      <c r="BW72" s="120"/>
      <c r="BX72" s="120"/>
      <c r="BY72" s="120"/>
      <c r="BZ72" s="120"/>
      <c r="CA72" s="121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x14ac:dyDescent="0.25">
      <c r="A73" s="53"/>
      <c r="B73" s="53"/>
      <c r="C73" s="53"/>
      <c r="D73" s="53"/>
      <c r="E73" s="53"/>
      <c r="F73" s="53"/>
      <c r="G73" s="53"/>
      <c r="H73" s="53"/>
      <c r="I73" s="54" t="s">
        <v>197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107"/>
      <c r="BG73" s="108"/>
      <c r="BH73" s="108"/>
      <c r="BI73" s="108"/>
      <c r="BJ73" s="108"/>
      <c r="BK73" s="108"/>
      <c r="BL73" s="108"/>
      <c r="BM73" s="108"/>
      <c r="BN73" s="108"/>
      <c r="BO73" s="108"/>
      <c r="BP73" s="109"/>
      <c r="BQ73" s="101"/>
      <c r="BR73" s="102"/>
      <c r="BS73" s="102"/>
      <c r="BT73" s="102"/>
      <c r="BU73" s="102"/>
      <c r="BV73" s="102"/>
      <c r="BW73" s="102"/>
      <c r="BX73" s="102"/>
      <c r="BY73" s="102"/>
      <c r="BZ73" s="102"/>
      <c r="CA73" s="103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</row>
    <row r="74" spans="1:123" ht="54" customHeight="1" x14ac:dyDescent="0.25">
      <c r="A74" s="48" t="s">
        <v>258</v>
      </c>
      <c r="B74" s="48"/>
      <c r="C74" s="48"/>
      <c r="D74" s="48"/>
      <c r="E74" s="48"/>
      <c r="F74" s="48"/>
      <c r="G74" s="48"/>
      <c r="H74" s="48"/>
      <c r="I74" s="49" t="s">
        <v>259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 t="s">
        <v>189</v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2">
        <f>BF62</f>
        <v>1242.22</v>
      </c>
      <c r="BG74" s="52">
        <v>0.41548305084745768</v>
      </c>
      <c r="BH74" s="52">
        <v>0.41548305084745768</v>
      </c>
      <c r="BI74" s="52">
        <v>0.41548305084745768</v>
      </c>
      <c r="BJ74" s="52">
        <v>0.41548305084745768</v>
      </c>
      <c r="BK74" s="52">
        <v>0.41548305084745768</v>
      </c>
      <c r="BL74" s="52">
        <v>0.41548305084745768</v>
      </c>
      <c r="BM74" s="52">
        <v>0.41548305084745768</v>
      </c>
      <c r="BN74" s="52">
        <v>0.41548305084745768</v>
      </c>
      <c r="BO74" s="52">
        <v>0.41548305084745768</v>
      </c>
      <c r="BP74" s="52">
        <v>0.41548305084745768</v>
      </c>
      <c r="BQ74" s="104">
        <f>BQ62</f>
        <v>1319.75</v>
      </c>
      <c r="BR74" s="105"/>
      <c r="BS74" s="105"/>
      <c r="BT74" s="105"/>
      <c r="BU74" s="105"/>
      <c r="BV74" s="105"/>
      <c r="BW74" s="105"/>
      <c r="BX74" s="105"/>
      <c r="BY74" s="105"/>
      <c r="BZ74" s="105"/>
      <c r="CA74" s="106"/>
      <c r="CB74" s="52">
        <f>CB62</f>
        <v>1341.94</v>
      </c>
      <c r="CC74" s="52">
        <v>0.41548305084745768</v>
      </c>
      <c r="CD74" s="52">
        <v>0.41548305084745768</v>
      </c>
      <c r="CE74" s="52">
        <v>0.41548305084745768</v>
      </c>
      <c r="CF74" s="52">
        <v>0.41548305084745768</v>
      </c>
      <c r="CG74" s="52">
        <v>0.41548305084745768</v>
      </c>
      <c r="CH74" s="52">
        <v>0.41548305084745768</v>
      </c>
      <c r="CI74" s="52">
        <v>0.41548305084745768</v>
      </c>
      <c r="CJ74" s="52">
        <v>0.41548305084745768</v>
      </c>
      <c r="CK74" s="52">
        <v>0.41548305084745768</v>
      </c>
      <c r="CL74" s="52">
        <v>0.41548305084745768</v>
      </c>
      <c r="CM74" s="52">
        <f t="shared" ref="CM74" si="6">CM62</f>
        <v>1372.93</v>
      </c>
      <c r="CN74" s="52">
        <v>0.41548305084745801</v>
      </c>
      <c r="CO74" s="52">
        <v>0.41548305084745801</v>
      </c>
      <c r="CP74" s="52">
        <v>0.41548305084745801</v>
      </c>
      <c r="CQ74" s="52">
        <v>0.41548305084745801</v>
      </c>
      <c r="CR74" s="52">
        <v>0.41548305084745801</v>
      </c>
      <c r="CS74" s="52">
        <v>0.41548305084745801</v>
      </c>
      <c r="CT74" s="52">
        <v>0.41548305084745801</v>
      </c>
      <c r="CU74" s="52">
        <v>0.41548305084745801</v>
      </c>
      <c r="CV74" s="52">
        <v>0.41548305084745801</v>
      </c>
      <c r="CW74" s="52">
        <v>0.41548305084745801</v>
      </c>
      <c r="CX74" s="52">
        <f t="shared" ref="CX74" si="7">CX62</f>
        <v>1372.93</v>
      </c>
      <c r="CY74" s="52">
        <v>0.41548305084745801</v>
      </c>
      <c r="CZ74" s="52">
        <v>0.41548305084745801</v>
      </c>
      <c r="DA74" s="52">
        <v>0.41548305084745801</v>
      </c>
      <c r="DB74" s="52">
        <v>0.41548305084745801</v>
      </c>
      <c r="DC74" s="52">
        <v>0.41548305084745801</v>
      </c>
      <c r="DD74" s="52">
        <v>0.41548305084745801</v>
      </c>
      <c r="DE74" s="52">
        <v>0.41548305084745801</v>
      </c>
      <c r="DF74" s="52">
        <v>0.41548305084745801</v>
      </c>
      <c r="DG74" s="52">
        <v>0.41548305084745801</v>
      </c>
      <c r="DH74" s="52">
        <v>0.41548305084745801</v>
      </c>
      <c r="DI74" s="52">
        <f t="shared" ref="DI74" si="8">DI62</f>
        <v>1441.5765000000001</v>
      </c>
      <c r="DJ74" s="52">
        <v>0.41548305084745801</v>
      </c>
      <c r="DK74" s="52">
        <v>0.41548305084745801</v>
      </c>
      <c r="DL74" s="52">
        <v>0.41548305084745801</v>
      </c>
      <c r="DM74" s="52">
        <v>0.41548305084745801</v>
      </c>
      <c r="DN74" s="52">
        <v>0.41548305084745801</v>
      </c>
      <c r="DO74" s="52">
        <v>0.41548305084745801</v>
      </c>
      <c r="DP74" s="52">
        <v>0.41548305084745801</v>
      </c>
      <c r="DQ74" s="52">
        <v>0.41548305084745801</v>
      </c>
      <c r="DR74" s="52">
        <v>0.41548305084745801</v>
      </c>
      <c r="DS74" s="52">
        <v>0.41548305084745801</v>
      </c>
    </row>
    <row r="75" spans="1:123" ht="54" customHeight="1" x14ac:dyDescent="0.25">
      <c r="A75" s="48" t="s">
        <v>260</v>
      </c>
      <c r="B75" s="48"/>
      <c r="C75" s="48"/>
      <c r="D75" s="48"/>
      <c r="E75" s="48"/>
      <c r="F75" s="48"/>
      <c r="G75" s="48"/>
      <c r="H75" s="48"/>
      <c r="I75" s="49" t="s">
        <v>261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 t="s">
        <v>189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2">
        <v>474.7</v>
      </c>
      <c r="BG75" s="52">
        <v>0.41548305084745768</v>
      </c>
      <c r="BH75" s="52">
        <v>0.41548305084745768</v>
      </c>
      <c r="BI75" s="52">
        <v>0.41548305084745768</v>
      </c>
      <c r="BJ75" s="52">
        <v>0.41548305084745768</v>
      </c>
      <c r="BK75" s="52">
        <v>0.41548305084745768</v>
      </c>
      <c r="BL75" s="52">
        <v>0.41548305084745768</v>
      </c>
      <c r="BM75" s="52">
        <v>0.41548305084745768</v>
      </c>
      <c r="BN75" s="52">
        <v>0.41548305084745768</v>
      </c>
      <c r="BO75" s="52">
        <v>0.41548305084745768</v>
      </c>
      <c r="BP75" s="52">
        <v>0.41548305084745768</v>
      </c>
      <c r="BQ75" s="52">
        <f>BQ63</f>
        <v>526.17999999999995</v>
      </c>
      <c r="BR75" s="52">
        <v>0.41548305084745768</v>
      </c>
      <c r="BS75" s="52">
        <v>0.41548305084745768</v>
      </c>
      <c r="BT75" s="52">
        <v>0.41548305084745768</v>
      </c>
      <c r="BU75" s="52">
        <v>0.41548305084745768</v>
      </c>
      <c r="BV75" s="52">
        <v>0.41548305084745768</v>
      </c>
      <c r="BW75" s="52">
        <v>0.41548305084745768</v>
      </c>
      <c r="BX75" s="52">
        <v>0.41548305084745768</v>
      </c>
      <c r="BY75" s="52">
        <v>0.41548305084745768</v>
      </c>
      <c r="BZ75" s="52">
        <v>0.41548305084745768</v>
      </c>
      <c r="CA75" s="52">
        <v>0.41548305084745768</v>
      </c>
      <c r="CB75" s="52">
        <f>CB63</f>
        <v>528.95000000000005</v>
      </c>
      <c r="CC75" s="52">
        <v>0.41548305084745768</v>
      </c>
      <c r="CD75" s="52">
        <v>0.41548305084745768</v>
      </c>
      <c r="CE75" s="52">
        <v>0.41548305084745768</v>
      </c>
      <c r="CF75" s="52">
        <v>0.41548305084745768</v>
      </c>
      <c r="CG75" s="52">
        <v>0.41548305084745768</v>
      </c>
      <c r="CH75" s="52">
        <v>0.41548305084745768</v>
      </c>
      <c r="CI75" s="52">
        <v>0.41548305084745768</v>
      </c>
      <c r="CJ75" s="52">
        <v>0.41548305084745768</v>
      </c>
      <c r="CK75" s="52">
        <v>0.41548305084745768</v>
      </c>
      <c r="CL75" s="52">
        <v>0.41548305084745768</v>
      </c>
      <c r="CM75" s="52">
        <f t="shared" ref="CM75" si="9">CM63</f>
        <v>513.77</v>
      </c>
      <c r="CN75" s="52">
        <v>0.41548305084745801</v>
      </c>
      <c r="CO75" s="52">
        <v>0.41548305084745801</v>
      </c>
      <c r="CP75" s="52">
        <v>0.41548305084745801</v>
      </c>
      <c r="CQ75" s="52">
        <v>0.41548305084745801</v>
      </c>
      <c r="CR75" s="52">
        <v>0.41548305084745801</v>
      </c>
      <c r="CS75" s="52">
        <v>0.41548305084745801</v>
      </c>
      <c r="CT75" s="52">
        <v>0.41548305084745801</v>
      </c>
      <c r="CU75" s="52">
        <v>0.41548305084745801</v>
      </c>
      <c r="CV75" s="52">
        <v>0.41548305084745801</v>
      </c>
      <c r="CW75" s="52">
        <v>0.41548305084745801</v>
      </c>
      <c r="CX75" s="52">
        <f t="shared" ref="CX75" si="10">CX63</f>
        <v>513.77</v>
      </c>
      <c r="CY75" s="52">
        <v>0.41548305084745801</v>
      </c>
      <c r="CZ75" s="52">
        <v>0.41548305084745801</v>
      </c>
      <c r="DA75" s="52">
        <v>0.41548305084745801</v>
      </c>
      <c r="DB75" s="52">
        <v>0.41548305084745801</v>
      </c>
      <c r="DC75" s="52">
        <v>0.41548305084745801</v>
      </c>
      <c r="DD75" s="52">
        <v>0.41548305084745801</v>
      </c>
      <c r="DE75" s="52">
        <v>0.41548305084745801</v>
      </c>
      <c r="DF75" s="52">
        <v>0.41548305084745801</v>
      </c>
      <c r="DG75" s="52">
        <v>0.41548305084745801</v>
      </c>
      <c r="DH75" s="52">
        <v>0.41548305084745801</v>
      </c>
      <c r="DI75" s="52">
        <f t="shared" ref="DI75" si="11">DI63</f>
        <v>539.45849999999996</v>
      </c>
      <c r="DJ75" s="52">
        <v>0.41548305084745801</v>
      </c>
      <c r="DK75" s="52">
        <v>0.41548305084745801</v>
      </c>
      <c r="DL75" s="52">
        <v>0.41548305084745801</v>
      </c>
      <c r="DM75" s="52">
        <v>0.41548305084745801</v>
      </c>
      <c r="DN75" s="52">
        <v>0.41548305084745801</v>
      </c>
      <c r="DO75" s="52">
        <v>0.41548305084745801</v>
      </c>
      <c r="DP75" s="52">
        <v>0.41548305084745801</v>
      </c>
      <c r="DQ75" s="52">
        <v>0.41548305084745801</v>
      </c>
      <c r="DR75" s="52">
        <v>0.41548305084745801</v>
      </c>
      <c r="DS75" s="52">
        <v>0.41548305084745801</v>
      </c>
    </row>
    <row r="76" spans="1:123" ht="41.25" customHeight="1" x14ac:dyDescent="0.25">
      <c r="A76" s="48" t="s">
        <v>262</v>
      </c>
      <c r="B76" s="48"/>
      <c r="C76" s="48"/>
      <c r="D76" s="48"/>
      <c r="E76" s="48"/>
      <c r="F76" s="48"/>
      <c r="G76" s="48"/>
      <c r="H76" s="48"/>
      <c r="I76" s="49" t="s">
        <v>263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 t="s">
        <v>189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98">
        <v>474.7</v>
      </c>
      <c r="BG76" s="99"/>
      <c r="BH76" s="99"/>
      <c r="BI76" s="99"/>
      <c r="BJ76" s="99"/>
      <c r="BK76" s="99"/>
      <c r="BL76" s="99"/>
      <c r="BM76" s="99"/>
      <c r="BN76" s="99"/>
      <c r="BO76" s="99"/>
      <c r="BP76" s="100"/>
      <c r="BQ76" s="98">
        <f t="shared" ref="BQ76" si="12">BQ75</f>
        <v>526.17999999999995</v>
      </c>
      <c r="BR76" s="99"/>
      <c r="BS76" s="99"/>
      <c r="BT76" s="99"/>
      <c r="BU76" s="99"/>
      <c r="BV76" s="99"/>
      <c r="BW76" s="99"/>
      <c r="BX76" s="99"/>
      <c r="BY76" s="99"/>
      <c r="BZ76" s="99"/>
      <c r="CA76" s="100"/>
      <c r="CB76" s="51">
        <f>CB64</f>
        <v>528.95000000000005</v>
      </c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>
        <f t="shared" ref="CM76" si="13">CM64</f>
        <v>513.77</v>
      </c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>
        <f t="shared" ref="CX76" si="14">CX64</f>
        <v>513.77</v>
      </c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>
        <f t="shared" ref="DI76" si="15">DI64</f>
        <v>539.45849999999996</v>
      </c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x14ac:dyDescent="0.25">
      <c r="A77" s="80" t="s">
        <v>52</v>
      </c>
      <c r="B77" s="80"/>
      <c r="C77" s="80"/>
      <c r="D77" s="80"/>
      <c r="E77" s="80"/>
      <c r="F77" s="80"/>
      <c r="G77" s="80"/>
      <c r="H77" s="80"/>
      <c r="I77" s="73" t="s">
        <v>198</v>
      </c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80" t="s">
        <v>189</v>
      </c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</row>
    <row r="78" spans="1:123" x14ac:dyDescent="0.25">
      <c r="A78" s="80"/>
      <c r="B78" s="80"/>
      <c r="C78" s="80"/>
      <c r="D78" s="80"/>
      <c r="E78" s="80"/>
      <c r="F78" s="80"/>
      <c r="G78" s="80"/>
      <c r="H78" s="80"/>
      <c r="I78" s="73" t="s">
        <v>199</v>
      </c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</row>
    <row r="79" spans="1:123" x14ac:dyDescent="0.25">
      <c r="A79" s="80"/>
      <c r="B79" s="80"/>
      <c r="C79" s="80"/>
      <c r="D79" s="80"/>
      <c r="E79" s="80"/>
      <c r="F79" s="80"/>
      <c r="G79" s="80"/>
      <c r="H79" s="80"/>
      <c r="I79" s="73" t="s">
        <v>191</v>
      </c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</row>
    <row r="80" spans="1:123" x14ac:dyDescent="0.25">
      <c r="A80" s="80" t="s">
        <v>62</v>
      </c>
      <c r="B80" s="80"/>
      <c r="C80" s="80"/>
      <c r="D80" s="80"/>
      <c r="E80" s="80"/>
      <c r="F80" s="80"/>
      <c r="G80" s="80"/>
      <c r="H80" s="80"/>
      <c r="I80" s="73" t="s">
        <v>200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</row>
    <row r="81" spans="1:123" ht="15.75" customHeight="1" x14ac:dyDescent="0.25">
      <c r="A81" s="80" t="s">
        <v>64</v>
      </c>
      <c r="B81" s="80"/>
      <c r="C81" s="80"/>
      <c r="D81" s="80"/>
      <c r="E81" s="80"/>
      <c r="F81" s="80"/>
      <c r="G81" s="80"/>
      <c r="H81" s="80"/>
      <c r="I81" s="73" t="s">
        <v>201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80" t="s">
        <v>189</v>
      </c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</row>
    <row r="82" spans="1:123" ht="15.75" customHeight="1" x14ac:dyDescent="0.25">
      <c r="A82" s="80"/>
      <c r="B82" s="80"/>
      <c r="C82" s="80"/>
      <c r="D82" s="80"/>
      <c r="E82" s="80"/>
      <c r="F82" s="80"/>
      <c r="G82" s="80"/>
      <c r="H82" s="80"/>
      <c r="I82" s="73" t="s">
        <v>202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</row>
    <row r="83" spans="1:123" ht="15.75" customHeight="1" x14ac:dyDescent="0.25">
      <c r="A83" s="80"/>
      <c r="B83" s="80"/>
      <c r="C83" s="80"/>
      <c r="D83" s="80"/>
      <c r="E83" s="80"/>
      <c r="F83" s="80"/>
      <c r="G83" s="80"/>
      <c r="H83" s="80"/>
      <c r="I83" s="73" t="s">
        <v>203</v>
      </c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</row>
    <row r="84" spans="1:123" ht="15.75" customHeight="1" x14ac:dyDescent="0.25">
      <c r="A84" s="80"/>
      <c r="B84" s="80"/>
      <c r="C84" s="80"/>
      <c r="D84" s="80"/>
      <c r="E84" s="80"/>
      <c r="F84" s="80"/>
      <c r="G84" s="80"/>
      <c r="H84" s="80"/>
      <c r="I84" s="73" t="s">
        <v>204</v>
      </c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</row>
    <row r="85" spans="1:123" x14ac:dyDescent="0.25">
      <c r="A85" s="80" t="s">
        <v>67</v>
      </c>
      <c r="B85" s="80"/>
      <c r="C85" s="80"/>
      <c r="D85" s="80"/>
      <c r="E85" s="80"/>
      <c r="F85" s="80"/>
      <c r="G85" s="80"/>
      <c r="H85" s="80"/>
      <c r="I85" s="73" t="s">
        <v>201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80" t="s">
        <v>189</v>
      </c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</row>
    <row r="86" spans="1:123" x14ac:dyDescent="0.25">
      <c r="A86" s="80"/>
      <c r="B86" s="80"/>
      <c r="C86" s="80"/>
      <c r="D86" s="80"/>
      <c r="E86" s="80"/>
      <c r="F86" s="80"/>
      <c r="G86" s="80"/>
      <c r="H86" s="80"/>
      <c r="I86" s="73" t="s">
        <v>202</v>
      </c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</row>
    <row r="87" spans="1:123" x14ac:dyDescent="0.25">
      <c r="A87" s="80"/>
      <c r="B87" s="80"/>
      <c r="C87" s="80"/>
      <c r="D87" s="80"/>
      <c r="E87" s="80"/>
      <c r="F87" s="80"/>
      <c r="G87" s="80"/>
      <c r="H87" s="80"/>
      <c r="I87" s="73" t="s">
        <v>205</v>
      </c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</row>
    <row r="88" spans="1:123" x14ac:dyDescent="0.25">
      <c r="A88" s="80"/>
      <c r="B88" s="80"/>
      <c r="C88" s="80"/>
      <c r="D88" s="80"/>
      <c r="E88" s="80"/>
      <c r="F88" s="80"/>
      <c r="G88" s="80"/>
      <c r="H88" s="80"/>
      <c r="I88" s="73" t="s">
        <v>206</v>
      </c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</row>
    <row r="89" spans="1:123" x14ac:dyDescent="0.25">
      <c r="A89" s="80"/>
      <c r="B89" s="80"/>
      <c r="C89" s="80"/>
      <c r="D89" s="80"/>
      <c r="E89" s="80"/>
      <c r="F89" s="80"/>
      <c r="G89" s="80"/>
      <c r="H89" s="80"/>
      <c r="I89" s="73" t="s">
        <v>241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</row>
    <row r="90" spans="1:123" x14ac:dyDescent="0.25">
      <c r="A90" s="80" t="s">
        <v>68</v>
      </c>
      <c r="B90" s="80"/>
      <c r="C90" s="80"/>
      <c r="D90" s="80"/>
      <c r="E90" s="80"/>
      <c r="F90" s="80"/>
      <c r="G90" s="80"/>
      <c r="H90" s="80"/>
      <c r="I90" s="73" t="s">
        <v>207</v>
      </c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80" t="s">
        <v>61</v>
      </c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</row>
    <row r="91" spans="1:123" x14ac:dyDescent="0.25">
      <c r="A91" s="80"/>
      <c r="B91" s="80"/>
      <c r="C91" s="80"/>
      <c r="D91" s="80"/>
      <c r="E91" s="80"/>
      <c r="F91" s="80"/>
      <c r="G91" s="80"/>
      <c r="H91" s="80"/>
      <c r="I91" s="73" t="s">
        <v>208</v>
      </c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</row>
    <row r="92" spans="1:123" x14ac:dyDescent="0.25">
      <c r="A92" s="80"/>
      <c r="B92" s="80"/>
      <c r="C92" s="80"/>
      <c r="D92" s="80"/>
      <c r="E92" s="80"/>
      <c r="F92" s="80"/>
      <c r="G92" s="80"/>
      <c r="H92" s="80"/>
      <c r="I92" s="73" t="s">
        <v>150</v>
      </c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80" t="s">
        <v>61</v>
      </c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</row>
    <row r="93" spans="1:123" x14ac:dyDescent="0.25">
      <c r="A93" s="80"/>
      <c r="B93" s="80"/>
      <c r="C93" s="80"/>
      <c r="D93" s="80"/>
      <c r="E93" s="80"/>
      <c r="F93" s="80"/>
      <c r="G93" s="80"/>
      <c r="H93" s="80"/>
      <c r="I93" s="73" t="s">
        <v>151</v>
      </c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80" t="s">
        <v>61</v>
      </c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</row>
    <row r="94" spans="1:123" x14ac:dyDescent="0.25">
      <c r="A94" s="80"/>
      <c r="B94" s="80"/>
      <c r="C94" s="80"/>
      <c r="D94" s="80"/>
      <c r="E94" s="80"/>
      <c r="F94" s="80"/>
      <c r="G94" s="80"/>
      <c r="H94" s="80"/>
      <c r="I94" s="73" t="s">
        <v>152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80" t="s">
        <v>61</v>
      </c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</row>
    <row r="95" spans="1:123" x14ac:dyDescent="0.25">
      <c r="A95" s="80"/>
      <c r="B95" s="80"/>
      <c r="C95" s="80"/>
      <c r="D95" s="80"/>
      <c r="E95" s="80"/>
      <c r="F95" s="80"/>
      <c r="G95" s="80"/>
      <c r="H95" s="80"/>
      <c r="I95" s="73" t="s">
        <v>153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80" t="s">
        <v>61</v>
      </c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</row>
    <row r="96" spans="1:123" x14ac:dyDescent="0.25">
      <c r="A96" s="80" t="s">
        <v>88</v>
      </c>
      <c r="B96" s="80"/>
      <c r="C96" s="80"/>
      <c r="D96" s="80"/>
      <c r="E96" s="80"/>
      <c r="F96" s="80"/>
      <c r="G96" s="80"/>
      <c r="H96" s="80"/>
      <c r="I96" s="73" t="s">
        <v>242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</row>
    <row r="97" spans="1:123" x14ac:dyDescent="0.25">
      <c r="A97" s="80" t="s">
        <v>92</v>
      </c>
      <c r="B97" s="80"/>
      <c r="C97" s="80"/>
      <c r="D97" s="80"/>
      <c r="E97" s="80"/>
      <c r="F97" s="80"/>
      <c r="G97" s="80"/>
      <c r="H97" s="80"/>
      <c r="I97" s="73" t="s">
        <v>209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80" t="s">
        <v>210</v>
      </c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</row>
    <row r="98" spans="1:123" x14ac:dyDescent="0.25">
      <c r="A98" s="80"/>
      <c r="B98" s="80"/>
      <c r="C98" s="80"/>
      <c r="D98" s="80"/>
      <c r="E98" s="80"/>
      <c r="F98" s="80"/>
      <c r="G98" s="80"/>
      <c r="H98" s="80"/>
      <c r="I98" s="73" t="s">
        <v>211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80" t="s">
        <v>210</v>
      </c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</row>
    <row r="99" spans="1:123" x14ac:dyDescent="0.25">
      <c r="A99" s="80" t="s">
        <v>97</v>
      </c>
      <c r="B99" s="80"/>
      <c r="C99" s="80"/>
      <c r="D99" s="80"/>
      <c r="E99" s="80"/>
      <c r="F99" s="80"/>
      <c r="G99" s="80"/>
      <c r="H99" s="80"/>
      <c r="I99" s="73" t="s">
        <v>212</v>
      </c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80" t="s">
        <v>194</v>
      </c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</row>
    <row r="100" spans="1:123" x14ac:dyDescent="0.25">
      <c r="A100" s="80" t="s">
        <v>99</v>
      </c>
      <c r="B100" s="80"/>
      <c r="C100" s="80"/>
      <c r="D100" s="80"/>
      <c r="E100" s="80"/>
      <c r="F100" s="80"/>
      <c r="G100" s="80"/>
      <c r="H100" s="80"/>
      <c r="I100" s="73" t="s">
        <v>213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80" t="s">
        <v>214</v>
      </c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</row>
    <row r="101" spans="1:123" x14ac:dyDescent="0.25">
      <c r="A101" s="80"/>
      <c r="B101" s="80"/>
      <c r="C101" s="80"/>
      <c r="D101" s="80"/>
      <c r="E101" s="80"/>
      <c r="F101" s="80"/>
      <c r="G101" s="80"/>
      <c r="H101" s="80"/>
      <c r="I101" s="73" t="s">
        <v>154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</row>
    <row r="102" spans="1:123" x14ac:dyDescent="0.25">
      <c r="A102" s="95" t="s">
        <v>215</v>
      </c>
      <c r="B102" s="95"/>
      <c r="C102" s="95"/>
      <c r="D102" s="95"/>
      <c r="E102" s="95"/>
      <c r="F102" s="95"/>
      <c r="G102" s="95"/>
      <c r="H102" s="95"/>
      <c r="I102" s="73" t="s">
        <v>216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80" t="s">
        <v>214</v>
      </c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</row>
    <row r="103" spans="1:123" x14ac:dyDescent="0.25">
      <c r="A103" s="95"/>
      <c r="B103" s="95"/>
      <c r="C103" s="95"/>
      <c r="D103" s="95"/>
      <c r="E103" s="95"/>
      <c r="F103" s="95"/>
      <c r="G103" s="95"/>
      <c r="H103" s="95"/>
      <c r="I103" s="73" t="s">
        <v>217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</row>
    <row r="104" spans="1:123" x14ac:dyDescent="0.25">
      <c r="A104" s="80" t="s">
        <v>218</v>
      </c>
      <c r="B104" s="80"/>
      <c r="C104" s="80"/>
      <c r="D104" s="80"/>
      <c r="E104" s="80"/>
      <c r="F104" s="80"/>
      <c r="G104" s="80"/>
      <c r="H104" s="80"/>
      <c r="I104" s="73" t="s">
        <v>219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80" t="s">
        <v>214</v>
      </c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</row>
    <row r="105" spans="1:123" ht="18.75" x14ac:dyDescent="0.25">
      <c r="A105" s="80"/>
      <c r="B105" s="80"/>
      <c r="C105" s="80"/>
      <c r="D105" s="80"/>
      <c r="E105" s="80"/>
      <c r="F105" s="80"/>
      <c r="G105" s="80"/>
      <c r="H105" s="80"/>
      <c r="I105" s="87" t="s">
        <v>235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0" t="s">
        <v>214</v>
      </c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</row>
    <row r="106" spans="1:123" ht="18.75" x14ac:dyDescent="0.25">
      <c r="A106" s="80"/>
      <c r="B106" s="80"/>
      <c r="C106" s="80"/>
      <c r="D106" s="80"/>
      <c r="E106" s="80"/>
      <c r="F106" s="80"/>
      <c r="G106" s="80"/>
      <c r="H106" s="80"/>
      <c r="I106" s="87" t="s">
        <v>237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0" t="s">
        <v>214</v>
      </c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</row>
    <row r="107" spans="1:123" ht="18.75" x14ac:dyDescent="0.25">
      <c r="A107" s="80"/>
      <c r="B107" s="80"/>
      <c r="C107" s="80"/>
      <c r="D107" s="80"/>
      <c r="E107" s="80"/>
      <c r="F107" s="80"/>
      <c r="G107" s="80"/>
      <c r="H107" s="80"/>
      <c r="I107" s="87" t="s">
        <v>236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0" t="s">
        <v>214</v>
      </c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</row>
    <row r="108" spans="1:123" ht="18.75" x14ac:dyDescent="0.25">
      <c r="A108" s="80"/>
      <c r="B108" s="80"/>
      <c r="C108" s="80"/>
      <c r="D108" s="80"/>
      <c r="E108" s="80"/>
      <c r="F108" s="80"/>
      <c r="G108" s="80"/>
      <c r="H108" s="80"/>
      <c r="I108" s="87" t="s">
        <v>238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0" t="s">
        <v>214</v>
      </c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</row>
    <row r="109" spans="1:123" x14ac:dyDescent="0.25">
      <c r="A109" s="80" t="s">
        <v>220</v>
      </c>
      <c r="B109" s="80"/>
      <c r="C109" s="80"/>
      <c r="D109" s="80"/>
      <c r="E109" s="80"/>
      <c r="F109" s="80"/>
      <c r="G109" s="80"/>
      <c r="H109" s="80"/>
      <c r="I109" s="73" t="s">
        <v>221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80" t="s">
        <v>214</v>
      </c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</row>
    <row r="110" spans="1:123" x14ac:dyDescent="0.25">
      <c r="A110" s="80"/>
      <c r="B110" s="80"/>
      <c r="C110" s="80"/>
      <c r="D110" s="80"/>
      <c r="E110" s="80"/>
      <c r="F110" s="80"/>
      <c r="G110" s="80"/>
      <c r="H110" s="80"/>
      <c r="I110" s="73" t="s">
        <v>222</v>
      </c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x14ac:dyDescent="0.25">
      <c r="A111" s="80" t="s">
        <v>102</v>
      </c>
      <c r="B111" s="80"/>
      <c r="C111" s="80"/>
      <c r="D111" s="80"/>
      <c r="E111" s="80"/>
      <c r="F111" s="80"/>
      <c r="G111" s="80"/>
      <c r="H111" s="80"/>
      <c r="I111" s="73" t="s">
        <v>223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23" s="12" customFormat="1" x14ac:dyDescent="0.2">
      <c r="A112" s="80"/>
      <c r="B112" s="80"/>
      <c r="C112" s="80"/>
      <c r="D112" s="80"/>
      <c r="E112" s="80"/>
      <c r="F112" s="80"/>
      <c r="G112" s="80"/>
      <c r="H112" s="80"/>
      <c r="I112" s="73" t="s">
        <v>224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</row>
    <row r="113" spans="1:123" x14ac:dyDescent="0.25">
      <c r="A113" s="80" t="s">
        <v>105</v>
      </c>
      <c r="B113" s="80"/>
      <c r="C113" s="80"/>
      <c r="D113" s="80"/>
      <c r="E113" s="80"/>
      <c r="F113" s="80"/>
      <c r="G113" s="80"/>
      <c r="H113" s="80"/>
      <c r="I113" s="73" t="s">
        <v>225</v>
      </c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80" t="s">
        <v>227</v>
      </c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</row>
    <row r="114" spans="1:123" x14ac:dyDescent="0.25">
      <c r="A114" s="80"/>
      <c r="B114" s="80"/>
      <c r="C114" s="80"/>
      <c r="D114" s="80"/>
      <c r="E114" s="80"/>
      <c r="F114" s="80"/>
      <c r="G114" s="80"/>
      <c r="H114" s="80"/>
      <c r="I114" s="73" t="s">
        <v>226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80" t="s">
        <v>228</v>
      </c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</row>
    <row r="115" spans="1:123" x14ac:dyDescent="0.25">
      <c r="A115" s="80" t="s">
        <v>229</v>
      </c>
      <c r="B115" s="80"/>
      <c r="C115" s="80"/>
      <c r="D115" s="80"/>
      <c r="E115" s="80"/>
      <c r="F115" s="80"/>
      <c r="G115" s="80"/>
      <c r="H115" s="80"/>
      <c r="I115" s="73" t="s">
        <v>230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80" t="s">
        <v>214</v>
      </c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</row>
    <row r="116" spans="1:123" x14ac:dyDescent="0.25">
      <c r="A116" s="80" t="s">
        <v>231</v>
      </c>
      <c r="B116" s="80"/>
      <c r="C116" s="80"/>
      <c r="D116" s="80"/>
      <c r="E116" s="80"/>
      <c r="F116" s="80"/>
      <c r="G116" s="80"/>
      <c r="H116" s="80"/>
      <c r="I116" s="73" t="s">
        <v>232</v>
      </c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80" t="s">
        <v>233</v>
      </c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</row>
    <row r="117" spans="1:123" x14ac:dyDescent="0.25">
      <c r="A117" s="80"/>
      <c r="B117" s="80"/>
      <c r="C117" s="80"/>
      <c r="D117" s="80"/>
      <c r="E117" s="80"/>
      <c r="F117" s="80"/>
      <c r="G117" s="80"/>
      <c r="H117" s="80"/>
      <c r="I117" s="73" t="s">
        <v>94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</row>
    <row r="118" spans="1:123" x14ac:dyDescent="0.25">
      <c r="A118" s="80"/>
      <c r="B118" s="80"/>
      <c r="C118" s="80"/>
      <c r="D118" s="80"/>
      <c r="E118" s="80"/>
      <c r="F118" s="80"/>
      <c r="G118" s="80"/>
      <c r="H118" s="80"/>
      <c r="I118" s="73" t="s">
        <v>234</v>
      </c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80" t="s">
        <v>233</v>
      </c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</row>
    <row r="119" spans="1:123" x14ac:dyDescent="0.25">
      <c r="A119" s="80"/>
      <c r="B119" s="80"/>
      <c r="C119" s="80"/>
      <c r="D119" s="80"/>
      <c r="E119" s="80"/>
      <c r="F119" s="80"/>
      <c r="G119" s="80"/>
      <c r="H119" s="80"/>
      <c r="I119" s="73" t="s">
        <v>222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80" t="s">
        <v>233</v>
      </c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6">
    <mergeCell ref="A15:H16"/>
    <mergeCell ref="CM15:CW16"/>
    <mergeCell ref="CB32:CL45"/>
    <mergeCell ref="CM32:CW45"/>
    <mergeCell ref="I43:AO43"/>
    <mergeCell ref="CX48:DH48"/>
    <mergeCell ref="A48:H48"/>
    <mergeCell ref="CX32:DH45"/>
    <mergeCell ref="CB48:CL48"/>
    <mergeCell ref="CM48:CW48"/>
    <mergeCell ref="AP17:BE18"/>
    <mergeCell ref="BF17:BP18"/>
    <mergeCell ref="BQ17:CA18"/>
    <mergeCell ref="CB17:CL18"/>
    <mergeCell ref="CX17:DH18"/>
    <mergeCell ref="A32:H45"/>
    <mergeCell ref="AP32:BE45"/>
    <mergeCell ref="BF32:BP45"/>
    <mergeCell ref="BQ32:CA45"/>
    <mergeCell ref="I44:AO44"/>
    <mergeCell ref="I32:AO32"/>
    <mergeCell ref="I33:AO33"/>
    <mergeCell ref="I42:AO42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DI116:DS117"/>
    <mergeCell ref="I116:AO116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AP113:BE113"/>
    <mergeCell ref="BF113:BP114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DI105:DS105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P105:BE105"/>
    <mergeCell ref="CB105:CL105"/>
    <mergeCell ref="CM105:CW105"/>
    <mergeCell ref="CX105:DH105"/>
    <mergeCell ref="BQ100:CA101"/>
    <mergeCell ref="DI104:DS104"/>
    <mergeCell ref="CB100:CL101"/>
    <mergeCell ref="CM100:CW101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DI102:DS103"/>
    <mergeCell ref="CX100:DH101"/>
    <mergeCell ref="DI100:DS101"/>
    <mergeCell ref="CX102:DH103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BQ98:CA98"/>
    <mergeCell ref="BQ95:CA95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DI97:DS97"/>
    <mergeCell ref="CX98:DH98"/>
    <mergeCell ref="DI98:DS98"/>
    <mergeCell ref="CX99:DH99"/>
    <mergeCell ref="DI99:DS99"/>
    <mergeCell ref="CX80:DH80"/>
    <mergeCell ref="DI80:DS80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94:DS94"/>
    <mergeCell ref="DI95:DS95"/>
    <mergeCell ref="CX97:DH97"/>
    <mergeCell ref="CM94:CW94"/>
    <mergeCell ref="BF90:BP91"/>
    <mergeCell ref="CB93:CL93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CM85:CW89"/>
    <mergeCell ref="CM93:CW93"/>
    <mergeCell ref="CB77:CL79"/>
    <mergeCell ref="CM77:CW79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AP15:BE16"/>
    <mergeCell ref="BF15:BP16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CM14:CW14"/>
    <mergeCell ref="CX15:DH16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DI57:DS58"/>
    <mergeCell ref="DI59:DS59"/>
    <mergeCell ref="DI62:DS62"/>
    <mergeCell ref="DI67:DS67"/>
    <mergeCell ref="DI68:DS68"/>
    <mergeCell ref="DI73:DS73"/>
    <mergeCell ref="DI52:DS52"/>
    <mergeCell ref="DI32:DS45"/>
    <mergeCell ref="DI50:DS51"/>
    <mergeCell ref="DI48:DS48"/>
    <mergeCell ref="DI49:DS49"/>
    <mergeCell ref="DI46:DS47"/>
    <mergeCell ref="CM52:CW52"/>
    <mergeCell ref="BQ77:CA79"/>
    <mergeCell ref="BF116:BP117"/>
    <mergeCell ref="I97:AO97"/>
    <mergeCell ref="I98:AO98"/>
    <mergeCell ref="I99:AO99"/>
    <mergeCell ref="BF52:BP52"/>
    <mergeCell ref="BQ102:CA103"/>
    <mergeCell ref="AP85:BE89"/>
    <mergeCell ref="I87:AO87"/>
    <mergeCell ref="I92:AO92"/>
    <mergeCell ref="AP92:BE92"/>
    <mergeCell ref="I109:AO109"/>
    <mergeCell ref="I114:AO114"/>
    <mergeCell ref="AP114:BE114"/>
    <mergeCell ref="BF53:BP53"/>
    <mergeCell ref="BF56:BP56"/>
    <mergeCell ref="BQ56:CA56"/>
    <mergeCell ref="BF60:BP60"/>
    <mergeCell ref="CM50:CW51"/>
    <mergeCell ref="BQ75:CA75"/>
    <mergeCell ref="BQ52:CA52"/>
    <mergeCell ref="I113:AO113"/>
    <mergeCell ref="A85:H89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BQ93:CA93"/>
    <mergeCell ref="BQ90:CA91"/>
    <mergeCell ref="BQ92:CA92"/>
    <mergeCell ref="I90:AO90"/>
    <mergeCell ref="I91:AO91"/>
    <mergeCell ref="I95:AO95"/>
    <mergeCell ref="A92:H92"/>
    <mergeCell ref="A90:H91"/>
    <mergeCell ref="I94:AO94"/>
    <mergeCell ref="A111:H112"/>
    <mergeCell ref="A109:H110"/>
    <mergeCell ref="AP81:BE84"/>
    <mergeCell ref="I83:AO83"/>
    <mergeCell ref="I84:AO84"/>
    <mergeCell ref="I81:AO81"/>
    <mergeCell ref="A99:H99"/>
    <mergeCell ref="AP97:BE97"/>
    <mergeCell ref="AP80:BE80"/>
    <mergeCell ref="I52:AO52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I79:AO79"/>
    <mergeCell ref="I68:AO68"/>
    <mergeCell ref="AP68:BE68"/>
    <mergeCell ref="A50:H51"/>
    <mergeCell ref="A46:H47"/>
    <mergeCell ref="I49:AO49"/>
    <mergeCell ref="I50:AO50"/>
    <mergeCell ref="A49:H49"/>
    <mergeCell ref="I46:AO46"/>
    <mergeCell ref="I47:AO47"/>
    <mergeCell ref="I26:AO26"/>
    <mergeCell ref="I25:AO25"/>
    <mergeCell ref="I51:AO51"/>
    <mergeCell ref="A19:H31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A63:H63"/>
    <mergeCell ref="I63:AO63"/>
    <mergeCell ref="AP63:BE63"/>
    <mergeCell ref="I66:AO66"/>
    <mergeCell ref="AP66:BE66"/>
    <mergeCell ref="BQ53:CA53"/>
    <mergeCell ref="CB53:CL53"/>
    <mergeCell ref="CM53:CW53"/>
    <mergeCell ref="CX53:DH53"/>
    <mergeCell ref="I29:AO29"/>
    <mergeCell ref="I27:AO27"/>
    <mergeCell ref="I31:AO31"/>
    <mergeCell ref="I30:AO30"/>
    <mergeCell ref="I28:AO28"/>
    <mergeCell ref="AP49:BE49"/>
    <mergeCell ref="AP52:BE52"/>
    <mergeCell ref="CB52:CL52"/>
    <mergeCell ref="CX52:DH52"/>
    <mergeCell ref="CM19:CW31"/>
    <mergeCell ref="BF49:BP49"/>
    <mergeCell ref="BQ49:CA49"/>
    <mergeCell ref="CB49:CL49"/>
    <mergeCell ref="CM46:CW47"/>
    <mergeCell ref="CM49:CW49"/>
    <mergeCell ref="CX50:DH51"/>
    <mergeCell ref="I13:AO13"/>
    <mergeCell ref="I24:AO24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I19:AO19"/>
    <mergeCell ref="I14:AO14"/>
    <mergeCell ref="I15:AO15"/>
    <mergeCell ref="I16:AO16"/>
    <mergeCell ref="BF12:CA12"/>
    <mergeCell ref="CB12:CW12"/>
    <mergeCell ref="A14:H14"/>
    <mergeCell ref="I18:AO18"/>
    <mergeCell ref="A17:H18"/>
    <mergeCell ref="CB13:CL13"/>
    <mergeCell ref="CM13:CW13"/>
    <mergeCell ref="CX13:DH13"/>
    <mergeCell ref="CB14:CL14"/>
    <mergeCell ref="CM55:CW55"/>
    <mergeCell ref="CX55:DH55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A55:H55"/>
    <mergeCell ref="I55:AO55"/>
    <mergeCell ref="AP55:BE55"/>
    <mergeCell ref="BF55:BP55"/>
    <mergeCell ref="BQ55:CA55"/>
    <mergeCell ref="CB55:CL55"/>
    <mergeCell ref="BF54:BP54"/>
    <mergeCell ref="BQ54:CA54"/>
    <mergeCell ref="CB54:CL54"/>
    <mergeCell ref="CX54:DH54"/>
    <mergeCell ref="DI54:DS54"/>
    <mergeCell ref="CM54:CW54"/>
    <mergeCell ref="DI55:DS55"/>
    <mergeCell ref="A13:H13"/>
    <mergeCell ref="CB56:CL56"/>
    <mergeCell ref="CM56:CW56"/>
    <mergeCell ref="CX56:DH56"/>
    <mergeCell ref="BF57:BP58"/>
    <mergeCell ref="BQ57:CA58"/>
    <mergeCell ref="CB57:CL58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B60:CL60"/>
    <mergeCell ref="CM60:CW60"/>
    <mergeCell ref="CX60:DH60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BQ60:CA60"/>
    <mergeCell ref="DI66:DS66"/>
    <mergeCell ref="DI64:DS64"/>
    <mergeCell ref="CB62:CL62"/>
    <mergeCell ref="A65:H65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BF62:BP62"/>
    <mergeCell ref="BQ62:CA62"/>
    <mergeCell ref="CX62:DH62"/>
    <mergeCell ref="CM64:CW64"/>
    <mergeCell ref="CM62:CW62"/>
    <mergeCell ref="BF68:BP68"/>
    <mergeCell ref="A67:H67"/>
    <mergeCell ref="I67:AO67"/>
    <mergeCell ref="AP67:BE67"/>
    <mergeCell ref="BF67:BP67"/>
    <mergeCell ref="A68:H68"/>
    <mergeCell ref="BF65:BP65"/>
    <mergeCell ref="CM67:CW67"/>
    <mergeCell ref="CX67:DH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CX66:DH66"/>
    <mergeCell ref="BF66:BP66"/>
    <mergeCell ref="BQ65:CA65"/>
    <mergeCell ref="CB65:CL65"/>
    <mergeCell ref="CM65:CW65"/>
    <mergeCell ref="CX65:DH65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DI72:DS72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B73:CL73"/>
    <mergeCell ref="A72:H72"/>
    <mergeCell ref="I72:AO72"/>
    <mergeCell ref="AP72:BE72"/>
    <mergeCell ref="BF72:BP72"/>
    <mergeCell ref="CB72:CL72"/>
    <mergeCell ref="CM72:CW72"/>
    <mergeCell ref="CX72:DH72"/>
    <mergeCell ref="CX74:DH74"/>
    <mergeCell ref="DI74:DS74"/>
    <mergeCell ref="A73:H73"/>
    <mergeCell ref="I73:AO73"/>
    <mergeCell ref="AP73:BE73"/>
    <mergeCell ref="BF73:BP73"/>
    <mergeCell ref="CM73:CW73"/>
    <mergeCell ref="CX73:DH73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BQ73:CA73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2021-04-21T12:20:53Z</dcterms:modified>
</cp:coreProperties>
</file>